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psd.sharepoint.com/teams/TeamJoni/Shared Documents/Policies/1.0 POLICIES/700 - Educational Program/Exhibits/"/>
    </mc:Choice>
  </mc:AlternateContent>
  <xr:revisionPtr revIDLastSave="0" documentId="8_{00BE4273-9CA3-4589-A051-0CAAA0EE2F08}" xr6:coauthVersionLast="47" xr6:coauthVersionMax="47" xr10:uidLastSave="{00000000-0000-0000-0000-000000000000}"/>
  <bookViews>
    <workbookView xWindow="-120" yWindow="-120" windowWidth="29040" windowHeight="15840" tabRatio="631" xr2:uid="{00000000-000D-0000-FFFF-FFFF00000000}"/>
  </bookViews>
  <sheets>
    <sheet name="Instructions" sheetId="11" r:id="rId1"/>
    <sheet name="1. Cost Details by Group" sheetId="9" r:id="rId2"/>
    <sheet name="2. Financial Summary" sheetId="10" r:id="rId3"/>
    <sheet name="3. Details by Traveller" sheetId="1" r:id="rId4"/>
    <sheet name="4. Individual Breakdown" sheetId="12" r:id="rId5"/>
  </sheets>
  <definedNames>
    <definedName name="_xlnm.Print_Area" localSheetId="3">'3. Details by Traveller'!$A$1:$W$77</definedName>
    <definedName name="_xlnm.Print_Titles" localSheetId="1">'1. Cost Details by Group'!$1:$7</definedName>
    <definedName name="_xlnm.Print_Titles" localSheetId="3">'3. Details by Traveller'!$A:$B,'3. Details by Traveller'!$1:$8</definedName>
    <definedName name="TravelNumber">'3. Details by Traveller'!$A$10:$A$65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1" l="1"/>
  <c r="N17" i="1"/>
  <c r="O17" i="1"/>
  <c r="P17" i="1"/>
  <c r="Q17" i="1"/>
  <c r="R17" i="1"/>
  <c r="M18" i="1"/>
  <c r="N18" i="1"/>
  <c r="O18" i="1"/>
  <c r="P18" i="1"/>
  <c r="Q18" i="1"/>
  <c r="R18" i="1"/>
  <c r="D12" i="1"/>
  <c r="E20" i="10"/>
  <c r="D20" i="10"/>
  <c r="E16" i="10"/>
  <c r="D16" i="10"/>
  <c r="E26" i="9"/>
  <c r="E27" i="9" s="1"/>
  <c r="D26" i="9"/>
  <c r="D27" i="9" s="1"/>
  <c r="E11" i="10" l="1"/>
  <c r="F16" i="10"/>
  <c r="D11" i="10"/>
  <c r="F11" i="10" s="1"/>
  <c r="F26" i="9"/>
  <c r="F27" i="9" s="1"/>
  <c r="C3" i="12"/>
  <c r="C2" i="12"/>
  <c r="C1" i="12"/>
  <c r="H4" i="9" l="1"/>
  <c r="H3" i="9"/>
  <c r="H2" i="9"/>
  <c r="H5" i="9" l="1"/>
  <c r="J52" i="9"/>
  <c r="J53" i="9"/>
  <c r="J54" i="9"/>
  <c r="J55" i="9"/>
  <c r="J56" i="9"/>
  <c r="J57" i="9"/>
  <c r="J58" i="9"/>
  <c r="J59" i="9"/>
  <c r="J60" i="9"/>
  <c r="J51" i="9"/>
  <c r="I61" i="9"/>
  <c r="J61" i="9" l="1"/>
  <c r="C25" i="12"/>
  <c r="C24" i="12"/>
  <c r="C23" i="12"/>
  <c r="C22" i="12"/>
  <c r="C21" i="12"/>
  <c r="C20" i="12"/>
  <c r="C17" i="12"/>
  <c r="C16" i="12"/>
  <c r="C15" i="12"/>
  <c r="C14" i="12"/>
  <c r="C13" i="12"/>
  <c r="C12" i="12"/>
  <c r="D17" i="1" l="1"/>
  <c r="D16" i="1"/>
  <c r="D15" i="1"/>
  <c r="D14" i="1"/>
  <c r="D13" i="1"/>
  <c r="R64" i="1"/>
  <c r="Q64" i="1"/>
  <c r="P64" i="1"/>
  <c r="O64" i="1"/>
  <c r="N64" i="1"/>
  <c r="M64" i="1"/>
  <c r="R63" i="1"/>
  <c r="Q63" i="1"/>
  <c r="P63" i="1"/>
  <c r="O63" i="1"/>
  <c r="N63" i="1"/>
  <c r="M63" i="1"/>
  <c r="R62" i="1"/>
  <c r="Q62" i="1"/>
  <c r="P62" i="1"/>
  <c r="O62" i="1"/>
  <c r="N62" i="1"/>
  <c r="M62" i="1"/>
  <c r="R61" i="1"/>
  <c r="Q61" i="1"/>
  <c r="P61" i="1"/>
  <c r="O61" i="1"/>
  <c r="N61" i="1"/>
  <c r="M61" i="1"/>
  <c r="R60" i="1"/>
  <c r="Q60" i="1"/>
  <c r="P60" i="1"/>
  <c r="O60" i="1"/>
  <c r="N60" i="1"/>
  <c r="M60" i="1"/>
  <c r="R59" i="1"/>
  <c r="Q59" i="1"/>
  <c r="P59" i="1"/>
  <c r="O59" i="1"/>
  <c r="N59" i="1"/>
  <c r="M59" i="1"/>
  <c r="R58" i="1"/>
  <c r="Q58" i="1"/>
  <c r="P58" i="1"/>
  <c r="O58" i="1"/>
  <c r="N58" i="1"/>
  <c r="M58" i="1"/>
  <c r="R57" i="1"/>
  <c r="Q57" i="1"/>
  <c r="P57" i="1"/>
  <c r="O57" i="1"/>
  <c r="N57" i="1"/>
  <c r="M57" i="1"/>
  <c r="R56" i="1"/>
  <c r="Q56" i="1"/>
  <c r="P56" i="1"/>
  <c r="O56" i="1"/>
  <c r="N56" i="1"/>
  <c r="M56" i="1"/>
  <c r="R55" i="1"/>
  <c r="Q55" i="1"/>
  <c r="P55" i="1"/>
  <c r="O55" i="1"/>
  <c r="N55" i="1"/>
  <c r="M55" i="1"/>
  <c r="R54" i="1"/>
  <c r="Q54" i="1"/>
  <c r="P54" i="1"/>
  <c r="O54" i="1"/>
  <c r="N54" i="1"/>
  <c r="M54" i="1"/>
  <c r="R53" i="1"/>
  <c r="Q53" i="1"/>
  <c r="P53" i="1"/>
  <c r="O53" i="1"/>
  <c r="N53" i="1"/>
  <c r="M53" i="1"/>
  <c r="R52" i="1"/>
  <c r="Q52" i="1"/>
  <c r="P52" i="1"/>
  <c r="O52" i="1"/>
  <c r="N52" i="1"/>
  <c r="M52" i="1"/>
  <c r="R51" i="1"/>
  <c r="Q51" i="1"/>
  <c r="P51" i="1"/>
  <c r="O51" i="1"/>
  <c r="N51" i="1"/>
  <c r="M51" i="1"/>
  <c r="R50" i="1"/>
  <c r="Q50" i="1"/>
  <c r="P50" i="1"/>
  <c r="O50" i="1"/>
  <c r="N50" i="1"/>
  <c r="M50" i="1"/>
  <c r="R49" i="1"/>
  <c r="Q49" i="1"/>
  <c r="P49" i="1"/>
  <c r="O49" i="1"/>
  <c r="N49" i="1"/>
  <c r="M49" i="1"/>
  <c r="S49" i="1" s="1"/>
  <c r="R48" i="1"/>
  <c r="Q48" i="1"/>
  <c r="P48" i="1"/>
  <c r="O48" i="1"/>
  <c r="N48" i="1"/>
  <c r="M48" i="1"/>
  <c r="R47" i="1"/>
  <c r="Q47" i="1"/>
  <c r="P47" i="1"/>
  <c r="O47" i="1"/>
  <c r="N47" i="1"/>
  <c r="M47" i="1"/>
  <c r="R46" i="1"/>
  <c r="Q46" i="1"/>
  <c r="P46" i="1"/>
  <c r="O46" i="1"/>
  <c r="N46" i="1"/>
  <c r="M46" i="1"/>
  <c r="R45" i="1"/>
  <c r="Q45" i="1"/>
  <c r="P45" i="1"/>
  <c r="O45" i="1"/>
  <c r="N45" i="1"/>
  <c r="M45" i="1"/>
  <c r="R44" i="1"/>
  <c r="Q44" i="1"/>
  <c r="P44" i="1"/>
  <c r="O44" i="1"/>
  <c r="N44" i="1"/>
  <c r="M44" i="1"/>
  <c r="R43" i="1"/>
  <c r="Q43" i="1"/>
  <c r="P43" i="1"/>
  <c r="O43" i="1"/>
  <c r="N43" i="1"/>
  <c r="M43" i="1"/>
  <c r="R42" i="1"/>
  <c r="Q42" i="1"/>
  <c r="P42" i="1"/>
  <c r="O42" i="1"/>
  <c r="N42" i="1"/>
  <c r="M42" i="1"/>
  <c r="R41" i="1"/>
  <c r="Q41" i="1"/>
  <c r="P41" i="1"/>
  <c r="O41" i="1"/>
  <c r="N41" i="1"/>
  <c r="M41" i="1"/>
  <c r="S41" i="1" s="1"/>
  <c r="R40" i="1"/>
  <c r="Q40" i="1"/>
  <c r="P40" i="1"/>
  <c r="O40" i="1"/>
  <c r="N40" i="1"/>
  <c r="M40" i="1"/>
  <c r="R39" i="1"/>
  <c r="Q39" i="1"/>
  <c r="P39" i="1"/>
  <c r="O39" i="1"/>
  <c r="N39" i="1"/>
  <c r="M39" i="1"/>
  <c r="R38" i="1"/>
  <c r="Q38" i="1"/>
  <c r="P38" i="1"/>
  <c r="O38" i="1"/>
  <c r="N38" i="1"/>
  <c r="M38" i="1"/>
  <c r="R37" i="1"/>
  <c r="Q37" i="1"/>
  <c r="P37" i="1"/>
  <c r="O37" i="1"/>
  <c r="N37" i="1"/>
  <c r="M37" i="1"/>
  <c r="R36" i="1"/>
  <c r="Q36" i="1"/>
  <c r="P36" i="1"/>
  <c r="O36" i="1"/>
  <c r="N36" i="1"/>
  <c r="M36" i="1"/>
  <c r="R35" i="1"/>
  <c r="Q35" i="1"/>
  <c r="P35" i="1"/>
  <c r="O35" i="1"/>
  <c r="N35" i="1"/>
  <c r="M35" i="1"/>
  <c r="R34" i="1"/>
  <c r="Q34" i="1"/>
  <c r="P34" i="1"/>
  <c r="O34" i="1"/>
  <c r="N34" i="1"/>
  <c r="M34" i="1"/>
  <c r="R33" i="1"/>
  <c r="Q33" i="1"/>
  <c r="P33" i="1"/>
  <c r="O33" i="1"/>
  <c r="N33" i="1"/>
  <c r="M33" i="1"/>
  <c r="S33" i="1" s="1"/>
  <c r="R32" i="1"/>
  <c r="Q32" i="1"/>
  <c r="P32" i="1"/>
  <c r="O32" i="1"/>
  <c r="N32" i="1"/>
  <c r="M32" i="1"/>
  <c r="R31" i="1"/>
  <c r="Q31" i="1"/>
  <c r="P31" i="1"/>
  <c r="O31" i="1"/>
  <c r="N31" i="1"/>
  <c r="M31" i="1"/>
  <c r="R30" i="1"/>
  <c r="Q30" i="1"/>
  <c r="P30" i="1"/>
  <c r="O30" i="1"/>
  <c r="N30" i="1"/>
  <c r="M30" i="1"/>
  <c r="R29" i="1"/>
  <c r="Q29" i="1"/>
  <c r="P29" i="1"/>
  <c r="O29" i="1"/>
  <c r="N29" i="1"/>
  <c r="M29" i="1"/>
  <c r="R28" i="1"/>
  <c r="Q28" i="1"/>
  <c r="P28" i="1"/>
  <c r="O28" i="1"/>
  <c r="N28" i="1"/>
  <c r="M28" i="1"/>
  <c r="R27" i="1"/>
  <c r="Q27" i="1"/>
  <c r="P27" i="1"/>
  <c r="O27" i="1"/>
  <c r="N27" i="1"/>
  <c r="M27" i="1"/>
  <c r="R26" i="1"/>
  <c r="Q26" i="1"/>
  <c r="P26" i="1"/>
  <c r="O26" i="1"/>
  <c r="N26" i="1"/>
  <c r="M26" i="1"/>
  <c r="R25" i="1"/>
  <c r="Q25" i="1"/>
  <c r="P25" i="1"/>
  <c r="O25" i="1"/>
  <c r="N25" i="1"/>
  <c r="M25" i="1"/>
  <c r="R24" i="1"/>
  <c r="Q24" i="1"/>
  <c r="P24" i="1"/>
  <c r="O24" i="1"/>
  <c r="N24" i="1"/>
  <c r="M24" i="1"/>
  <c r="R23" i="1"/>
  <c r="Q23" i="1"/>
  <c r="P23" i="1"/>
  <c r="O23" i="1"/>
  <c r="N23" i="1"/>
  <c r="M23" i="1"/>
  <c r="R22" i="1"/>
  <c r="Q22" i="1"/>
  <c r="P22" i="1"/>
  <c r="O22" i="1"/>
  <c r="N22" i="1"/>
  <c r="M22" i="1"/>
  <c r="R21" i="1"/>
  <c r="Q21" i="1"/>
  <c r="P21" i="1"/>
  <c r="O21" i="1"/>
  <c r="N21" i="1"/>
  <c r="M21" i="1"/>
  <c r="M12" i="1"/>
  <c r="N12" i="1"/>
  <c r="O12" i="1"/>
  <c r="P12" i="1"/>
  <c r="Q12" i="1"/>
  <c r="R12" i="1"/>
  <c r="M13" i="1"/>
  <c r="N13" i="1"/>
  <c r="O13" i="1"/>
  <c r="P13" i="1"/>
  <c r="Q13" i="1"/>
  <c r="R13" i="1"/>
  <c r="M14" i="1"/>
  <c r="N14" i="1"/>
  <c r="O14" i="1"/>
  <c r="P14" i="1"/>
  <c r="Q14" i="1"/>
  <c r="R14" i="1"/>
  <c r="M15" i="1"/>
  <c r="N15" i="1"/>
  <c r="O15" i="1"/>
  <c r="P15" i="1"/>
  <c r="Q15" i="1"/>
  <c r="R15" i="1"/>
  <c r="M16" i="1"/>
  <c r="N16" i="1"/>
  <c r="O16" i="1"/>
  <c r="P16" i="1"/>
  <c r="Q16" i="1"/>
  <c r="R16" i="1"/>
  <c r="R11" i="1"/>
  <c r="S65" i="1"/>
  <c r="K12" i="1"/>
  <c r="K13" i="1"/>
  <c r="K14" i="1"/>
  <c r="K15" i="1"/>
  <c r="K16" i="1"/>
  <c r="K17" i="1"/>
  <c r="J3" i="1"/>
  <c r="J2" i="1"/>
  <c r="G3" i="1"/>
  <c r="G2" i="1"/>
  <c r="M3" i="1"/>
  <c r="M2" i="1"/>
  <c r="E3" i="1"/>
  <c r="S38" i="1" l="1"/>
  <c r="S54" i="1"/>
  <c r="S57" i="1"/>
  <c r="S27" i="1"/>
  <c r="S35" i="1"/>
  <c r="S43" i="1"/>
  <c r="S51" i="1"/>
  <c r="S59" i="1"/>
  <c r="S64" i="1"/>
  <c r="S46" i="1"/>
  <c r="S62" i="1"/>
  <c r="S23" i="1"/>
  <c r="S26" i="1"/>
  <c r="S29" i="1"/>
  <c r="S31" i="1"/>
  <c r="S32" i="1"/>
  <c r="S34" i="1"/>
  <c r="S36" i="1"/>
  <c r="S37" i="1"/>
  <c r="S39" i="1"/>
  <c r="S40" i="1"/>
  <c r="S42" i="1"/>
  <c r="S44" i="1"/>
  <c r="S45" i="1"/>
  <c r="S47" i="1"/>
  <c r="S48" i="1"/>
  <c r="S50" i="1"/>
  <c r="S52" i="1"/>
  <c r="S53" i="1"/>
  <c r="S55" i="1"/>
  <c r="S56" i="1"/>
  <c r="S58" i="1"/>
  <c r="S60" i="1"/>
  <c r="S61" i="1"/>
  <c r="S63" i="1"/>
  <c r="E15" i="10"/>
  <c r="S28" i="1"/>
  <c r="S24" i="1"/>
  <c r="S25" i="1"/>
  <c r="S30" i="1"/>
  <c r="S22" i="1"/>
  <c r="M4" i="1"/>
  <c r="J4" i="1"/>
  <c r="J5" i="1" s="1"/>
  <c r="G4" i="1"/>
  <c r="K22" i="1" l="1"/>
  <c r="T22" i="1" s="1"/>
  <c r="K23" i="1"/>
  <c r="T23" i="1" s="1"/>
  <c r="K24" i="1"/>
  <c r="T24" i="1" s="1"/>
  <c r="K25" i="1"/>
  <c r="T25" i="1" s="1"/>
  <c r="K26" i="1"/>
  <c r="K27" i="1"/>
  <c r="T27" i="1" s="1"/>
  <c r="K28" i="1"/>
  <c r="T28" i="1" s="1"/>
  <c r="K29" i="1"/>
  <c r="K30" i="1"/>
  <c r="T30" i="1" s="1"/>
  <c r="K31" i="1"/>
  <c r="T31" i="1" s="1"/>
  <c r="K32" i="1"/>
  <c r="T32" i="1" s="1"/>
  <c r="K33" i="1"/>
  <c r="T33" i="1" s="1"/>
  <c r="K34" i="1"/>
  <c r="T34" i="1" s="1"/>
  <c r="K35" i="1"/>
  <c r="T35" i="1" s="1"/>
  <c r="K36" i="1"/>
  <c r="T36" i="1" s="1"/>
  <c r="K37" i="1"/>
  <c r="T37" i="1" s="1"/>
  <c r="K38" i="1"/>
  <c r="T38" i="1" s="1"/>
  <c r="K39" i="1"/>
  <c r="T39" i="1" s="1"/>
  <c r="K40" i="1"/>
  <c r="T40" i="1" s="1"/>
  <c r="K41" i="1"/>
  <c r="T41" i="1" s="1"/>
  <c r="K42" i="1"/>
  <c r="T42" i="1" s="1"/>
  <c r="K43" i="1"/>
  <c r="T43" i="1" s="1"/>
  <c r="K44" i="1"/>
  <c r="T44" i="1" s="1"/>
  <c r="K45" i="1"/>
  <c r="T45" i="1" s="1"/>
  <c r="K46" i="1"/>
  <c r="T46" i="1" s="1"/>
  <c r="K47" i="1"/>
  <c r="T47" i="1" s="1"/>
  <c r="K48" i="1"/>
  <c r="T48" i="1" s="1"/>
  <c r="K49" i="1"/>
  <c r="T49" i="1" s="1"/>
  <c r="K50" i="1"/>
  <c r="T50" i="1" s="1"/>
  <c r="K51" i="1"/>
  <c r="T51" i="1" s="1"/>
  <c r="K52" i="1"/>
  <c r="T52" i="1" s="1"/>
  <c r="K53" i="1"/>
  <c r="T53" i="1" s="1"/>
  <c r="K54" i="1"/>
  <c r="T54" i="1" s="1"/>
  <c r="K55" i="1"/>
  <c r="T55" i="1" s="1"/>
  <c r="K56" i="1"/>
  <c r="T56" i="1" s="1"/>
  <c r="K57" i="1"/>
  <c r="T57" i="1" s="1"/>
  <c r="K58" i="1"/>
  <c r="T58" i="1" s="1"/>
  <c r="K59" i="1"/>
  <c r="T59" i="1" s="1"/>
  <c r="K60" i="1"/>
  <c r="T60" i="1" s="1"/>
  <c r="K61" i="1"/>
  <c r="T61" i="1" s="1"/>
  <c r="K62" i="1"/>
  <c r="T62" i="1" s="1"/>
  <c r="K63" i="1"/>
  <c r="T63" i="1" s="1"/>
  <c r="K64" i="1"/>
  <c r="T64" i="1" s="1"/>
  <c r="K65" i="1"/>
  <c r="T65" i="1" s="1"/>
  <c r="L12" i="1"/>
  <c r="L14" i="1"/>
  <c r="L15" i="1"/>
  <c r="L16" i="1"/>
  <c r="L17" i="1"/>
  <c r="K18" i="1"/>
  <c r="L18" i="1" s="1"/>
  <c r="T29" i="1" l="1"/>
  <c r="T26" i="1"/>
  <c r="R66" i="1"/>
  <c r="Q66" i="1"/>
  <c r="P66" i="1"/>
  <c r="O66" i="1"/>
  <c r="N66" i="1"/>
  <c r="M66" i="1"/>
  <c r="S21" i="1"/>
  <c r="S12" i="1"/>
  <c r="T12" i="1" s="1"/>
  <c r="U12" i="1" s="1"/>
  <c r="V12" i="1" s="1"/>
  <c r="S13" i="1"/>
  <c r="T13" i="1" s="1"/>
  <c r="S14" i="1"/>
  <c r="T14" i="1" s="1"/>
  <c r="U14" i="1" s="1"/>
  <c r="V14" i="1" s="1"/>
  <c r="S15" i="1"/>
  <c r="T15" i="1" s="1"/>
  <c r="U15" i="1" s="1"/>
  <c r="V15" i="1" s="1"/>
  <c r="S16" i="1"/>
  <c r="T16" i="1" s="1"/>
  <c r="U16" i="1" s="1"/>
  <c r="V16" i="1" s="1"/>
  <c r="S17" i="1"/>
  <c r="T17" i="1" s="1"/>
  <c r="U17" i="1" s="1"/>
  <c r="V17" i="1" s="1"/>
  <c r="S18" i="1"/>
  <c r="T18" i="1" s="1"/>
  <c r="U18" i="1" s="1"/>
  <c r="V18" i="1" s="1"/>
  <c r="S11" i="1"/>
  <c r="K21" i="1"/>
  <c r="F66" i="1"/>
  <c r="G66" i="1"/>
  <c r="H66" i="1"/>
  <c r="I66" i="1"/>
  <c r="J66" i="1"/>
  <c r="E66" i="1"/>
  <c r="K11" i="1"/>
  <c r="D65" i="1"/>
  <c r="L65" i="1" s="1"/>
  <c r="D64" i="1"/>
  <c r="L64" i="1" s="1"/>
  <c r="D63" i="1"/>
  <c r="L63" i="1" s="1"/>
  <c r="D62" i="1"/>
  <c r="L62" i="1" s="1"/>
  <c r="D61" i="1"/>
  <c r="L61" i="1" s="1"/>
  <c r="D60" i="1"/>
  <c r="L60" i="1" s="1"/>
  <c r="D59" i="1"/>
  <c r="L59" i="1" s="1"/>
  <c r="D58" i="1"/>
  <c r="L58" i="1" s="1"/>
  <c r="D57" i="1"/>
  <c r="L57" i="1" s="1"/>
  <c r="D56" i="1"/>
  <c r="L56" i="1" s="1"/>
  <c r="D55" i="1"/>
  <c r="L55" i="1" s="1"/>
  <c r="D54" i="1"/>
  <c r="L54" i="1" s="1"/>
  <c r="D53" i="1"/>
  <c r="L53" i="1" s="1"/>
  <c r="D52" i="1"/>
  <c r="L52" i="1" s="1"/>
  <c r="D51" i="1"/>
  <c r="L51" i="1" s="1"/>
  <c r="D50" i="1"/>
  <c r="L50" i="1" s="1"/>
  <c r="D49" i="1"/>
  <c r="L49" i="1" s="1"/>
  <c r="D48" i="1"/>
  <c r="L48" i="1" s="1"/>
  <c r="D47" i="1"/>
  <c r="L47" i="1" s="1"/>
  <c r="D46" i="1"/>
  <c r="L46" i="1" s="1"/>
  <c r="D45" i="1"/>
  <c r="L45" i="1" s="1"/>
  <c r="D44" i="1"/>
  <c r="L44" i="1" s="1"/>
  <c r="D43" i="1"/>
  <c r="L43" i="1" s="1"/>
  <c r="D42" i="1"/>
  <c r="L42" i="1" s="1"/>
  <c r="D41" i="1"/>
  <c r="L41" i="1" s="1"/>
  <c r="D40" i="1"/>
  <c r="L40" i="1" s="1"/>
  <c r="D39" i="1"/>
  <c r="L39" i="1" s="1"/>
  <c r="D38" i="1"/>
  <c r="L38" i="1" s="1"/>
  <c r="D37" i="1"/>
  <c r="L37" i="1" s="1"/>
  <c r="D36" i="1"/>
  <c r="L36" i="1" s="1"/>
  <c r="D35" i="1"/>
  <c r="L35" i="1" s="1"/>
  <c r="D34" i="1"/>
  <c r="L34" i="1" s="1"/>
  <c r="D33" i="1"/>
  <c r="L33" i="1" s="1"/>
  <c r="D32" i="1"/>
  <c r="L32" i="1" s="1"/>
  <c r="D31" i="1"/>
  <c r="L31" i="1" s="1"/>
  <c r="T21" i="1" l="1"/>
  <c r="T66" i="1" s="1"/>
  <c r="U34" i="1"/>
  <c r="V34" i="1" s="1"/>
  <c r="U38" i="1"/>
  <c r="V38" i="1" s="1"/>
  <c r="U42" i="1"/>
  <c r="V42" i="1" s="1"/>
  <c r="U46" i="1"/>
  <c r="V46" i="1" s="1"/>
  <c r="U50" i="1"/>
  <c r="V50" i="1" s="1"/>
  <c r="U54" i="1"/>
  <c r="V54" i="1" s="1"/>
  <c r="U58" i="1"/>
  <c r="V58" i="1" s="1"/>
  <c r="U62" i="1"/>
  <c r="V62" i="1" s="1"/>
  <c r="U31" i="1"/>
  <c r="V31" i="1" s="1"/>
  <c r="U35" i="1"/>
  <c r="V35" i="1" s="1"/>
  <c r="U39" i="1"/>
  <c r="V39" i="1" s="1"/>
  <c r="U43" i="1"/>
  <c r="V43" i="1" s="1"/>
  <c r="U47" i="1"/>
  <c r="V47" i="1" s="1"/>
  <c r="U51" i="1"/>
  <c r="V51" i="1" s="1"/>
  <c r="U55" i="1"/>
  <c r="V55" i="1" s="1"/>
  <c r="U59" i="1"/>
  <c r="V59" i="1" s="1"/>
  <c r="U63" i="1"/>
  <c r="V63" i="1" s="1"/>
  <c r="U32" i="1"/>
  <c r="V32" i="1" s="1"/>
  <c r="U36" i="1"/>
  <c r="V36" i="1" s="1"/>
  <c r="U40" i="1"/>
  <c r="V40" i="1" s="1"/>
  <c r="U44" i="1"/>
  <c r="V44" i="1" s="1"/>
  <c r="U48" i="1"/>
  <c r="V48" i="1" s="1"/>
  <c r="U52" i="1"/>
  <c r="V52" i="1" s="1"/>
  <c r="U56" i="1"/>
  <c r="V56" i="1" s="1"/>
  <c r="U60" i="1"/>
  <c r="V60" i="1" s="1"/>
  <c r="U64" i="1"/>
  <c r="V64" i="1" s="1"/>
  <c r="U33" i="1"/>
  <c r="V33" i="1" s="1"/>
  <c r="U37" i="1"/>
  <c r="V37" i="1" s="1"/>
  <c r="U41" i="1"/>
  <c r="V41" i="1" s="1"/>
  <c r="U45" i="1"/>
  <c r="V45" i="1" s="1"/>
  <c r="U49" i="1"/>
  <c r="V49" i="1" s="1"/>
  <c r="U53" i="1"/>
  <c r="V53" i="1" s="1"/>
  <c r="U57" i="1"/>
  <c r="V57" i="1" s="1"/>
  <c r="U61" i="1"/>
  <c r="V61" i="1" s="1"/>
  <c r="U65" i="1"/>
  <c r="V65" i="1" s="1"/>
  <c r="T11" i="1"/>
  <c r="U11" i="1" s="1"/>
  <c r="V11" i="1" s="1"/>
  <c r="L11" i="1"/>
  <c r="W18" i="1"/>
  <c r="W17" i="1"/>
  <c r="W16" i="1"/>
  <c r="W14" i="1"/>
  <c r="W12" i="1"/>
  <c r="S66" i="1"/>
  <c r="S19" i="1"/>
  <c r="E4" i="1"/>
  <c r="G5" i="1" s="1"/>
  <c r="E2" i="1"/>
  <c r="M5" i="1" s="1"/>
  <c r="D4" i="1"/>
  <c r="D3" i="1"/>
  <c r="D2" i="1"/>
  <c r="A3" i="1"/>
  <c r="B3" i="1"/>
  <c r="A4" i="1"/>
  <c r="B4" i="1"/>
  <c r="B2" i="1"/>
  <c r="A2" i="1"/>
  <c r="D9" i="12" s="1"/>
  <c r="B3" i="10"/>
  <c r="B2" i="10"/>
  <c r="B1" i="10"/>
  <c r="F19" i="1"/>
  <c r="F68" i="1" s="1"/>
  <c r="F71" i="1" s="1"/>
  <c r="G19" i="1"/>
  <c r="G68" i="1" s="1"/>
  <c r="G71" i="1" s="1"/>
  <c r="H19" i="1"/>
  <c r="H68" i="1" s="1"/>
  <c r="H71" i="1" s="1"/>
  <c r="I19" i="1"/>
  <c r="I68" i="1" s="1"/>
  <c r="I71" i="1" s="1"/>
  <c r="J19" i="1"/>
  <c r="J68" i="1" s="1"/>
  <c r="J71" i="1" s="1"/>
  <c r="E19" i="1"/>
  <c r="E68" i="1" s="1"/>
  <c r="E71" i="1" s="1"/>
  <c r="R19" i="1"/>
  <c r="R68" i="1" s="1"/>
  <c r="R71" i="1" s="1"/>
  <c r="Q19" i="1"/>
  <c r="Q68" i="1" s="1"/>
  <c r="Q71" i="1" s="1"/>
  <c r="P19" i="1"/>
  <c r="P68" i="1" s="1"/>
  <c r="P71" i="1" s="1"/>
  <c r="O19" i="1"/>
  <c r="O68" i="1" s="1"/>
  <c r="O71" i="1" s="1"/>
  <c r="N19" i="1"/>
  <c r="N68" i="1" s="1"/>
  <c r="N71" i="1" s="1"/>
  <c r="M19" i="1"/>
  <c r="M68" i="1" s="1"/>
  <c r="M71" i="1" s="1"/>
  <c r="G2" i="10"/>
  <c r="G3" i="10"/>
  <c r="G4" i="10"/>
  <c r="F4" i="10"/>
  <c r="F3" i="10"/>
  <c r="F2" i="10"/>
  <c r="C3" i="10"/>
  <c r="C2" i="10"/>
  <c r="C1" i="10"/>
  <c r="F58" i="9"/>
  <c r="F51" i="9"/>
  <c r="G5" i="9"/>
  <c r="F5" i="9"/>
  <c r="D61" i="9"/>
  <c r="F60" i="9"/>
  <c r="F59" i="9"/>
  <c r="F57" i="9"/>
  <c r="F53" i="9"/>
  <c r="F56" i="9"/>
  <c r="F55" i="9"/>
  <c r="F54" i="9"/>
  <c r="F52" i="9"/>
  <c r="F44" i="9"/>
  <c r="F43" i="9"/>
  <c r="F42" i="9"/>
  <c r="F41" i="9"/>
  <c r="F40" i="9"/>
  <c r="F39" i="9"/>
  <c r="F38" i="9"/>
  <c r="F37" i="9"/>
  <c r="F21" i="9"/>
  <c r="F20" i="9"/>
  <c r="F19" i="9"/>
  <c r="F18" i="9"/>
  <c r="F17" i="9"/>
  <c r="F16" i="9"/>
  <c r="F12" i="9"/>
  <c r="F11" i="9"/>
  <c r="F35" i="9"/>
  <c r="E22" i="9"/>
  <c r="E10" i="10" s="1"/>
  <c r="D22" i="9"/>
  <c r="D10" i="10" s="1"/>
  <c r="K19" i="1"/>
  <c r="D29" i="12" l="1"/>
  <c r="D23" i="12"/>
  <c r="D13" i="12"/>
  <c r="D14" i="12"/>
  <c r="D22" i="12"/>
  <c r="D17" i="12"/>
  <c r="D12" i="12"/>
  <c r="D25" i="12"/>
  <c r="D21" i="12"/>
  <c r="D16" i="12"/>
  <c r="C5" i="12"/>
  <c r="D24" i="12"/>
  <c r="D20" i="12"/>
  <c r="D15" i="12"/>
  <c r="S68" i="1"/>
  <c r="D10" i="9"/>
  <c r="D13" i="9" s="1"/>
  <c r="D9" i="10" s="1"/>
  <c r="E10" i="9"/>
  <c r="W38" i="1"/>
  <c r="T19" i="1"/>
  <c r="T68" i="1" s="1"/>
  <c r="D18" i="10"/>
  <c r="W40" i="1"/>
  <c r="W61" i="1"/>
  <c r="W42" i="1"/>
  <c r="W54" i="1"/>
  <c r="W59" i="1"/>
  <c r="W43" i="1"/>
  <c r="W36" i="1"/>
  <c r="W41" i="1"/>
  <c r="W55" i="1"/>
  <c r="W39" i="1"/>
  <c r="W64" i="1"/>
  <c r="W48" i="1"/>
  <c r="W32" i="1"/>
  <c r="W53" i="1"/>
  <c r="W37" i="1"/>
  <c r="W34" i="1"/>
  <c r="W51" i="1"/>
  <c r="W35" i="1"/>
  <c r="W56" i="1"/>
  <c r="W45" i="1"/>
  <c r="W50" i="1"/>
  <c r="W52" i="1"/>
  <c r="W57" i="1"/>
  <c r="W46" i="1"/>
  <c r="W60" i="1"/>
  <c r="W44" i="1"/>
  <c r="W65" i="1"/>
  <c r="W49" i="1"/>
  <c r="W33" i="1"/>
  <c r="W58" i="1"/>
  <c r="W62" i="1"/>
  <c r="W63" i="1"/>
  <c r="W47" i="1"/>
  <c r="W31" i="1"/>
  <c r="W15" i="1"/>
  <c r="W11" i="1"/>
  <c r="D30" i="12" s="1"/>
  <c r="K20" i="1"/>
  <c r="K66" i="1"/>
  <c r="K68" i="1" s="1"/>
  <c r="E21" i="10" s="1"/>
  <c r="F21" i="10" s="1"/>
  <c r="E5" i="1"/>
  <c r="F10" i="10"/>
  <c r="F5" i="10"/>
  <c r="G5" i="10"/>
  <c r="F36" i="9"/>
  <c r="F34" i="9"/>
  <c r="E61" i="9"/>
  <c r="E18" i="10" s="1"/>
  <c r="F61" i="9"/>
  <c r="F22" i="9"/>
  <c r="F32" i="9" l="1"/>
  <c r="D45" i="9"/>
  <c r="D47" i="9" s="1"/>
  <c r="F31" i="9"/>
  <c r="D18" i="12"/>
  <c r="D26" i="12"/>
  <c r="F30" i="9"/>
  <c r="E45" i="9"/>
  <c r="F33" i="9"/>
  <c r="F10" i="9"/>
  <c r="F13" i="9" s="1"/>
  <c r="E13" i="9"/>
  <c r="E9" i="10" s="1"/>
  <c r="F9" i="10" s="1"/>
  <c r="T69" i="1"/>
  <c r="F18" i="10"/>
  <c r="H5" i="10"/>
  <c r="E12" i="10" l="1"/>
  <c r="E47" i="9"/>
  <c r="D12" i="10"/>
  <c r="D13" i="10" s="1"/>
  <c r="F45" i="9"/>
  <c r="F47" i="9" s="1"/>
  <c r="D27" i="12"/>
  <c r="F12" i="10"/>
  <c r="F13" i="10" s="1"/>
  <c r="F22" i="10" s="1"/>
  <c r="E13" i="10"/>
  <c r="D22" i="10" l="1"/>
  <c r="D23" i="10" s="1"/>
  <c r="D19" i="10"/>
  <c r="E22" i="10"/>
  <c r="E23" i="10" s="1"/>
  <c r="E19" i="10"/>
  <c r="D21" i="1" l="1"/>
  <c r="D25" i="1"/>
  <c r="D29" i="1"/>
  <c r="D27" i="1"/>
  <c r="D22" i="1"/>
  <c r="D26" i="1"/>
  <c r="D30" i="1"/>
  <c r="D23" i="1"/>
  <c r="D24" i="1"/>
  <c r="D28" i="1"/>
  <c r="F20" i="10"/>
  <c r="F19" i="10"/>
  <c r="L24" i="1" l="1"/>
  <c r="U24" i="1"/>
  <c r="L30" i="1"/>
  <c r="U30" i="1"/>
  <c r="L28" i="1"/>
  <c r="U28" i="1"/>
  <c r="L22" i="1"/>
  <c r="U22" i="1"/>
  <c r="L27" i="1"/>
  <c r="U27" i="1"/>
  <c r="L25" i="1"/>
  <c r="U25" i="1"/>
  <c r="L26" i="1"/>
  <c r="U26" i="1"/>
  <c r="L29" i="1"/>
  <c r="U29" i="1"/>
  <c r="L13" i="1"/>
  <c r="L19" i="1" s="1"/>
  <c r="U13" i="1"/>
  <c r="D19" i="1"/>
  <c r="L23" i="1"/>
  <c r="U23" i="1"/>
  <c r="L21" i="1"/>
  <c r="D66" i="1"/>
  <c r="U21" i="1"/>
  <c r="D68" i="1" l="1"/>
  <c r="D69" i="1" s="1"/>
  <c r="V21" i="1"/>
  <c r="W21" i="1"/>
  <c r="U66" i="1"/>
  <c r="V29" i="1"/>
  <c r="W29" i="1"/>
  <c r="V25" i="1"/>
  <c r="W25" i="1"/>
  <c r="V22" i="1"/>
  <c r="W22" i="1"/>
  <c r="V30" i="1"/>
  <c r="W30" i="1"/>
  <c r="L66" i="1"/>
  <c r="L68" i="1" s="1"/>
  <c r="V13" i="1"/>
  <c r="V19" i="1" s="1"/>
  <c r="W13" i="1"/>
  <c r="W19" i="1" s="1"/>
  <c r="U19" i="1"/>
  <c r="V26" i="1"/>
  <c r="W26" i="1"/>
  <c r="V27" i="1"/>
  <c r="W27" i="1"/>
  <c r="V28" i="1"/>
  <c r="W28" i="1"/>
  <c r="V24" i="1"/>
  <c r="W24" i="1"/>
  <c r="V23" i="1"/>
  <c r="W23" i="1"/>
  <c r="U68" i="1" l="1"/>
  <c r="U69" i="1" s="1"/>
  <c r="W66" i="1"/>
  <c r="W68" i="1" s="1"/>
  <c r="V66" i="1"/>
  <c r="V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Leanne Dulle</author>
  </authors>
  <commentList>
    <comment ref="E8" authorId="0" shapeId="0" xr:uid="{4A8B8238-A2C0-44BF-B756-5C88DE49685B}">
      <text>
        <r>
          <rPr>
            <b/>
            <sz val="9"/>
            <color indexed="81"/>
            <rFont val="Tahoma"/>
            <family val="2"/>
          </rPr>
          <t>Leanne Dulle:</t>
        </r>
        <r>
          <rPr>
            <sz val="9"/>
            <color indexed="81"/>
            <rFont val="Tahoma"/>
            <family val="2"/>
          </rPr>
          <t xml:space="preserve">
Rename to actual fundraiser name if applicable. </t>
        </r>
      </text>
    </comment>
    <comment ref="D9" authorId="0" shapeId="0" xr:uid="{1EFD8A98-A461-462E-A7CC-4E66A4DEC40E}">
      <text>
        <r>
          <rPr>
            <b/>
            <sz val="9"/>
            <color indexed="81"/>
            <rFont val="Tahoma"/>
            <family val="2"/>
          </rPr>
          <t>Leanne Dulle:</t>
        </r>
        <r>
          <rPr>
            <sz val="9"/>
            <color indexed="81"/>
            <rFont val="Tahoma"/>
            <family val="2"/>
          </rPr>
          <t xml:space="preserve">
Update with actual cost</t>
        </r>
      </text>
    </comment>
  </commentList>
</comments>
</file>

<file path=xl/sharedStrings.xml><?xml version="1.0" encoding="utf-8"?>
<sst xmlns="http://schemas.openxmlformats.org/spreadsheetml/2006/main" count="198" uniqueCount="155">
  <si>
    <t>Total</t>
  </si>
  <si>
    <t>Fundraising</t>
  </si>
  <si>
    <t>Fundraiser 1</t>
  </si>
  <si>
    <t>Fundraiser 2</t>
  </si>
  <si>
    <t>Fundraiser 3</t>
  </si>
  <si>
    <t>Fundraiser 4</t>
  </si>
  <si>
    <t>Fundraiser 5</t>
  </si>
  <si>
    <t>Fundraiser 6</t>
  </si>
  <si>
    <t>Deposit 1</t>
  </si>
  <si>
    <t>Deposit 2</t>
  </si>
  <si>
    <t>Deposit 3</t>
  </si>
  <si>
    <t>Deposit 4</t>
  </si>
  <si>
    <t>Deposit 5</t>
  </si>
  <si>
    <t>Deposit 6</t>
  </si>
  <si>
    <t>Description</t>
  </si>
  <si>
    <t>School</t>
  </si>
  <si>
    <t>Dates</t>
  </si>
  <si>
    <t># Students</t>
  </si>
  <si>
    <t># Staff</t>
  </si>
  <si>
    <t># Other adult chaperones</t>
  </si>
  <si>
    <t>Total Travel Company Expenses</t>
  </si>
  <si>
    <t>Travel Company Expenses</t>
  </si>
  <si>
    <t>Total Other Expenses</t>
  </si>
  <si>
    <t>Total Other Transportation</t>
  </si>
  <si>
    <t>Other Travel Expenses</t>
  </si>
  <si>
    <t>Other Transportation Expenses</t>
  </si>
  <si>
    <t>Total Trip Expenses</t>
  </si>
  <si>
    <t>Estimated Amount - Group Total</t>
  </si>
  <si>
    <t>Actual Amounts</t>
  </si>
  <si>
    <t>Variance from Actual</t>
  </si>
  <si>
    <t>Initial Estimate</t>
  </si>
  <si>
    <t>Final</t>
  </si>
  <si>
    <t>Notes</t>
  </si>
  <si>
    <t>Group Fundraising</t>
  </si>
  <si>
    <t>Total Group Fundraising</t>
  </si>
  <si>
    <t>Trip Expenses</t>
  </si>
  <si>
    <t>Total Individual Fundraising</t>
  </si>
  <si>
    <t>Full cost per traveller</t>
  </si>
  <si>
    <t>Cost per traveller less group fundraising</t>
  </si>
  <si>
    <t>Other Transportation</t>
  </si>
  <si>
    <t>Other Trip Expenses</t>
  </si>
  <si>
    <t>Final amounts paid by travellers</t>
  </si>
  <si>
    <t>Individual Fundraisers</t>
  </si>
  <si>
    <t>A-1</t>
  </si>
  <si>
    <t>A-2</t>
  </si>
  <si>
    <t>A-3</t>
  </si>
  <si>
    <t>A-4</t>
  </si>
  <si>
    <t>A-5</t>
  </si>
  <si>
    <t>A-6</t>
  </si>
  <si>
    <t>A-7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</si>
  <si>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</si>
  <si>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</si>
  <si>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</si>
  <si>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</si>
  <si>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</si>
  <si>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</si>
  <si>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</si>
  <si>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</si>
  <si>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</si>
  <si>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</si>
  <si>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</si>
  <si>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</si>
  <si>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</si>
  <si>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</si>
  <si>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</si>
  <si>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</si>
  <si>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</si>
  <si>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</si>
  <si>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</si>
  <si>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</si>
  <si>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</si>
  <si>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</si>
  <si>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</si>
  <si>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</si>
  <si>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</si>
  <si>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</si>
  <si>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</si>
  <si>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</si>
  <si>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</si>
  <si>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</si>
  <si>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t>S-31</t>
  </si>
  <si>
    <t>S-32</t>
  </si>
  <si>
    <t>S-33</t>
  </si>
  <si>
    <t>S-34</t>
  </si>
  <si>
    <t>S-35</t>
  </si>
  <si>
    <t>S-36</t>
  </si>
  <si>
    <t>S-37</t>
  </si>
  <si>
    <t>S-38</t>
  </si>
  <si>
    <t>S-39</t>
  </si>
  <si>
    <t>S-40</t>
  </si>
  <si>
    <t>S-41</t>
  </si>
  <si>
    <t>S-42</t>
  </si>
  <si>
    <t>S-43</t>
  </si>
  <si>
    <t>S-44</t>
  </si>
  <si>
    <t>S-45</t>
  </si>
  <si>
    <t>Group</t>
  </si>
  <si>
    <t>Costs  less group fundraising</t>
  </si>
  <si>
    <t>A-8</t>
  </si>
  <si>
    <t>Balance Owing After Fundraising</t>
  </si>
  <si>
    <t>Total Deposits Paid</t>
  </si>
  <si>
    <t>Subtotal - Balance</t>
  </si>
  <si>
    <t>Amount paid as a % of total costs</t>
  </si>
  <si>
    <t>Refund Required - Max to deposits paid</t>
  </si>
  <si>
    <t>Total Deposits Plus Fundraising</t>
  </si>
  <si>
    <t># of paying travellers</t>
  </si>
  <si>
    <t>Chaperone Comp</t>
  </si>
  <si>
    <t>Chaperone Paying</t>
  </si>
  <si>
    <t>Staff Paying</t>
  </si>
  <si>
    <t>Staff Comp</t>
  </si>
  <si>
    <t>Student Paying</t>
  </si>
  <si>
    <t>Non-Staff Adults</t>
  </si>
  <si>
    <t>Staff</t>
  </si>
  <si>
    <t>Students</t>
  </si>
  <si>
    <t>Student Other</t>
  </si>
  <si>
    <t>Blue cells can be entered</t>
  </si>
  <si>
    <t>Variance to Summary Sheet (&lt;$10 due to rounding</t>
  </si>
  <si>
    <t>Required Signatures</t>
  </si>
  <si>
    <t>Lead staff organizer #1</t>
  </si>
  <si>
    <t>Lead staff organizer #2</t>
  </si>
  <si>
    <t>Date</t>
  </si>
  <si>
    <t>School Bookkeeper Review</t>
  </si>
  <si>
    <t>School Principal</t>
  </si>
  <si>
    <t>Final Accounting per Traveler</t>
  </si>
  <si>
    <t># Travelers</t>
  </si>
  <si>
    <t>Adult Traveler Type</t>
  </si>
  <si>
    <t>Cost Per Traveler Less Group Fundraising</t>
  </si>
  <si>
    <t>Travelers with a Balance Owing</t>
  </si>
  <si>
    <t>Adult Travelers</t>
  </si>
  <si>
    <t>Student Travelers</t>
  </si>
  <si>
    <t>Individual Fundraising</t>
  </si>
  <si>
    <t>Deposits Paid</t>
  </si>
  <si>
    <t>Total Individual Fundraising and Deposits</t>
  </si>
  <si>
    <t>Balance Owing</t>
  </si>
  <si>
    <t>Amount Deposited</t>
  </si>
  <si>
    <t>Variance to Deposit</t>
  </si>
  <si>
    <t>Amount deposited</t>
  </si>
  <si>
    <t>Variance to amount deposited for item</t>
  </si>
  <si>
    <t>Increase/(Decrease) in travel #'s</t>
  </si>
  <si>
    <t>Verified to Backup</t>
  </si>
  <si>
    <t>Substitute Teacher Costs</t>
  </si>
  <si>
    <t>Total Substitute Teacher Costs</t>
  </si>
  <si>
    <t>Sub Teacher Costs</t>
  </si>
  <si>
    <t># of Days Requiring a Substitute</t>
  </si>
  <si>
    <t>Pre-Trip Approval</t>
  </si>
  <si>
    <t>Tab 1 - Cost Details by Group</t>
  </si>
  <si>
    <t>Tab 1 - Financial Summary</t>
  </si>
  <si>
    <t xml:space="preserve">Complete the overall trip details by group. Only the cells in blue can be updated. </t>
  </si>
  <si>
    <t>Tab 4 - Individual Breakdown</t>
  </si>
  <si>
    <t>After Trip - financial report must be submitted to Central Office 20 days after return of trip.</t>
  </si>
  <si>
    <t>Fill out the blue cells in the Actual Amounts Column now that the actual trip expenses are known.</t>
  </si>
  <si>
    <t>Any significant variances require an explanation in column  G/H.
Once complete print and get the required signatures and submit a copy of the template to Marley Steinwandt in Finance.</t>
  </si>
  <si>
    <t>Update the blue cells for each traveler (staff members, chaperones and students)</t>
  </si>
  <si>
    <t>This tab is optional - it gives the information to provide each traveler with an individual breakdown. All you need to do is update cell A5 with the traveler number and it will pre-populate all the details for that person. You can print or print to PDF.</t>
  </si>
  <si>
    <t xml:space="preserve">Most of this information flows from Tab 1; however, the blue cell for # paying travelers needs to be updated. </t>
  </si>
  <si>
    <t xml:space="preserve">Tab 3 - Details by traveler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</si>
</sst>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_);[Red]\(0\)"/>
  </numFmts>
  <fonts count="3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4"/>
      <color rgb="FF0000FF"/>
      <name val="Calibri"/>
      <family val="2"/>
    </font>
    <font>
      <sz val="11"/>
      <color rgb="FFF9CB9C"/>
      <name val="Arial"/>
      <family val="2"/>
    </font>
    <font>
      <sz val="10.5"/>
      <color rgb="FF000000"/>
      <name val="Arial"/>
      <family val="2"/>
    </font>
    <font>
      <sz val="11"/>
      <color rgb="FFFF0000"/>
      <name val="Arial"/>
      <family val="2"/>
    </font>
    <font>
      <sz val="10.5"/>
      <name val="Arial"/>
      <family val="2"/>
    </font>
    <font>
      <sz val="12"/>
      <color rgb="FFFF0000"/>
      <name val="Arial"/>
      <family val="2"/>
    </font>
    <font>
      <b/>
      <sz val="10.5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9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10.5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4CCCC"/>
      </patternFill>
    </fill>
    <fill>
      <patternFill patternType="solid">
        <fgColor theme="5" tint="0.79998168889431442"/>
        <bgColor rgb="FFEAD1D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rgb="FF8DB3E2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4A86E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 applyFont="1" applyAlignment="1"/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3" fontId="0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43" fontId="3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7" borderId="9" xfId="0" applyFont="1" applyFill="1" applyBorder="1" applyAlignment="1">
      <alignment horizontal="center" vertical="center"/>
    </xf>
    <xf numFmtId="43" fontId="3" fillId="7" borderId="9" xfId="1" applyNumberFormat="1" applyFont="1" applyFill="1" applyBorder="1" applyAlignment="1">
      <alignment horizontal="center" vertical="center" wrapText="1"/>
    </xf>
    <xf numFmtId="43" fontId="3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43" fontId="0" fillId="0" borderId="2" xfId="1" applyNumberFormat="1" applyFont="1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44" fontId="3" fillId="0" borderId="17" xfId="2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3" fillId="4" borderId="9" xfId="0" applyFont="1" applyFill="1" applyBorder="1" applyAlignment="1" applyProtection="1">
      <alignment vertical="center"/>
      <protection locked="0"/>
    </xf>
    <xf numFmtId="0" fontId="0" fillId="4" borderId="9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43" fontId="0" fillId="4" borderId="9" xfId="1" applyNumberFormat="1" applyFont="1" applyFill="1" applyBorder="1" applyAlignment="1" applyProtection="1">
      <alignment vertical="center"/>
      <protection locked="0"/>
    </xf>
    <xf numFmtId="0" fontId="0" fillId="4" borderId="9" xfId="0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43" fontId="0" fillId="0" borderId="0" xfId="1" applyNumberFormat="1" applyFont="1" applyAlignment="1" applyProtection="1">
      <alignment vertical="center"/>
    </xf>
    <xf numFmtId="43" fontId="3" fillId="3" borderId="9" xfId="1" applyNumberFormat="1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43" fontId="3" fillId="7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43" fontId="3" fillId="0" borderId="2" xfId="1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43" fontId="0" fillId="0" borderId="9" xfId="1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43" fontId="3" fillId="0" borderId="16" xfId="1" applyNumberFormat="1" applyFont="1" applyBorder="1" applyAlignment="1" applyProtection="1">
      <alignment horizontal="center" vertical="center"/>
    </xf>
    <xf numFmtId="164" fontId="0" fillId="0" borderId="16" xfId="1" applyNumberFormat="1" applyFont="1" applyBorder="1" applyAlignment="1" applyProtection="1">
      <alignment vertical="center"/>
    </xf>
    <xf numFmtId="43" fontId="0" fillId="0" borderId="2" xfId="1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4" borderId="6" xfId="0" applyFont="1" applyFill="1" applyBorder="1" applyAlignment="1" applyProtection="1">
      <alignment vertical="center"/>
      <protection locked="0"/>
    </xf>
    <xf numFmtId="43" fontId="5" fillId="8" borderId="6" xfId="1" applyFont="1" applyFill="1" applyBorder="1" applyAlignment="1" applyProtection="1">
      <alignment vertical="center"/>
      <protection locked="0"/>
    </xf>
    <xf numFmtId="43" fontId="5" fillId="8" borderId="6" xfId="1" applyFont="1" applyFill="1" applyBorder="1" applyAlignment="1" applyProtection="1">
      <alignment horizontal="right" vertical="center"/>
      <protection locked="0"/>
    </xf>
    <xf numFmtId="43" fontId="6" fillId="8" borderId="6" xfId="1" applyFont="1" applyFill="1" applyBorder="1" applyAlignment="1" applyProtection="1">
      <alignment horizontal="right" vertical="center"/>
      <protection locked="0"/>
    </xf>
    <xf numFmtId="43" fontId="5" fillId="8" borderId="1" xfId="1" applyFont="1" applyFill="1" applyBorder="1" applyAlignment="1" applyProtection="1">
      <alignment vertical="center"/>
      <protection locked="0"/>
    </xf>
    <xf numFmtId="43" fontId="5" fillId="8" borderId="1" xfId="1" applyFont="1" applyFill="1" applyBorder="1" applyAlignment="1" applyProtection="1">
      <alignment horizontal="right" vertical="center"/>
      <protection locked="0"/>
    </xf>
    <xf numFmtId="43" fontId="6" fillId="8" borderId="1" xfId="1" applyFont="1" applyFill="1" applyBorder="1" applyAlignment="1" applyProtection="1">
      <alignment horizontal="right" vertical="center"/>
      <protection locked="0"/>
    </xf>
    <xf numFmtId="43" fontId="6" fillId="4" borderId="2" xfId="1" applyFont="1" applyFill="1" applyBorder="1" applyAlignment="1" applyProtection="1">
      <alignment vertical="center"/>
      <protection locked="0"/>
    </xf>
    <xf numFmtId="43" fontId="5" fillId="8" borderId="22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43" fontId="5" fillId="8" borderId="7" xfId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3" fontId="5" fillId="0" borderId="0" xfId="0" applyNumberFormat="1" applyFont="1" applyAlignment="1" applyProtection="1">
      <alignment vertical="center"/>
    </xf>
    <xf numFmtId="3" fontId="7" fillId="0" borderId="0" xfId="0" applyNumberFormat="1" applyFont="1" applyAlignment="1" applyProtection="1">
      <alignment vertical="center"/>
    </xf>
    <xf numFmtId="3" fontId="9" fillId="0" borderId="0" xfId="0" applyNumberFormat="1" applyFont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3" fontId="5" fillId="10" borderId="9" xfId="0" applyNumberFormat="1" applyFont="1" applyFill="1" applyBorder="1" applyAlignment="1" applyProtection="1">
      <alignment horizontal="center" vertical="center" wrapText="1"/>
    </xf>
    <xf numFmtId="3" fontId="5" fillId="12" borderId="9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3" fontId="10" fillId="0" borderId="12" xfId="0" applyNumberFormat="1" applyFont="1" applyFill="1" applyBorder="1" applyAlignment="1" applyProtection="1">
      <alignment horizontal="center" vertical="center" wrapText="1"/>
    </xf>
    <xf numFmtId="3" fontId="10" fillId="0" borderId="10" xfId="0" applyNumberFormat="1" applyFont="1" applyFill="1" applyBorder="1" applyAlignment="1" applyProtection="1">
      <alignment horizontal="center" vertical="center" wrapText="1"/>
    </xf>
    <xf numFmtId="3" fontId="10" fillId="0" borderId="19" xfId="0" applyNumberFormat="1" applyFont="1" applyFill="1" applyBorder="1" applyAlignment="1" applyProtection="1">
      <alignment horizontal="center" vertical="center" wrapText="1"/>
    </xf>
    <xf numFmtId="164" fontId="5" fillId="0" borderId="18" xfId="2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7" fillId="3" borderId="13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center" vertical="center"/>
    </xf>
    <xf numFmtId="43" fontId="5" fillId="5" borderId="15" xfId="1" applyFont="1" applyFill="1" applyBorder="1" applyAlignment="1" applyProtection="1">
      <alignment vertical="center"/>
    </xf>
    <xf numFmtId="3" fontId="5" fillId="6" borderId="15" xfId="0" applyNumberFormat="1" applyFont="1" applyFill="1" applyBorder="1" applyAlignment="1" applyProtection="1">
      <alignment vertical="center"/>
    </xf>
    <xf numFmtId="3" fontId="5" fillId="5" borderId="15" xfId="0" applyNumberFormat="1" applyFont="1" applyFill="1" applyBorder="1" applyAlignment="1" applyProtection="1">
      <alignment vertical="center"/>
    </xf>
    <xf numFmtId="3" fontId="6" fillId="5" borderId="15" xfId="0" applyNumberFormat="1" applyFont="1" applyFill="1" applyBorder="1" applyAlignment="1" applyProtection="1">
      <alignment horizontal="right" vertical="center"/>
    </xf>
    <xf numFmtId="3" fontId="5" fillId="5" borderId="14" xfId="0" applyNumberFormat="1" applyFont="1" applyFill="1" applyBorder="1" applyAlignment="1" applyProtection="1">
      <alignment vertical="center"/>
    </xf>
    <xf numFmtId="43" fontId="6" fillId="5" borderId="15" xfId="1" applyFont="1" applyFill="1" applyBorder="1" applyAlignment="1" applyProtection="1">
      <alignment vertical="center"/>
    </xf>
    <xf numFmtId="3" fontId="6" fillId="6" borderId="15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43" fontId="6" fillId="11" borderId="6" xfId="1" applyFont="1" applyFill="1" applyBorder="1" applyAlignment="1" applyProtection="1">
      <alignment horizontal="right" vertical="center"/>
    </xf>
    <xf numFmtId="43" fontId="6" fillId="13" borderId="22" xfId="1" applyFont="1" applyFill="1" applyBorder="1" applyAlignment="1" applyProtection="1">
      <alignment vertical="center"/>
    </xf>
    <xf numFmtId="43" fontId="6" fillId="13" borderId="6" xfId="1" applyFont="1" applyFill="1" applyBorder="1" applyAlignment="1" applyProtection="1">
      <alignment vertical="center"/>
    </xf>
    <xf numFmtId="43" fontId="6" fillId="11" borderId="20" xfId="1" applyFont="1" applyFill="1" applyBorder="1" applyAlignment="1" applyProtection="1">
      <alignment horizontal="right" vertical="center"/>
    </xf>
    <xf numFmtId="43" fontId="6" fillId="13" borderId="23" xfId="1" applyFont="1" applyFill="1" applyBorder="1" applyAlignment="1" applyProtection="1">
      <alignment vertical="center"/>
    </xf>
    <xf numFmtId="43" fontId="6" fillId="13" borderId="20" xfId="1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43" fontId="5" fillId="0" borderId="2" xfId="0" applyNumberFormat="1" applyFont="1" applyBorder="1" applyAlignment="1" applyProtection="1">
      <alignment vertical="center"/>
    </xf>
    <xf numFmtId="43" fontId="5" fillId="0" borderId="2" xfId="1" applyFont="1" applyBorder="1" applyAlignment="1" applyProtection="1">
      <alignment vertical="center"/>
    </xf>
    <xf numFmtId="43" fontId="5" fillId="3" borderId="2" xfId="1" applyFont="1" applyFill="1" applyBorder="1" applyAlignment="1" applyProtection="1">
      <alignment vertical="center"/>
    </xf>
    <xf numFmtId="3" fontId="13" fillId="5" borderId="15" xfId="0" applyNumberFormat="1" applyFont="1" applyFill="1" applyBorder="1" applyAlignment="1" applyProtection="1">
      <alignment vertical="center"/>
    </xf>
    <xf numFmtId="43" fontId="6" fillId="11" borderId="22" xfId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43" fontId="6" fillId="11" borderId="23" xfId="1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43" fontId="10" fillId="0" borderId="6" xfId="1" applyFont="1" applyFill="1" applyBorder="1" applyAlignment="1" applyProtection="1">
      <alignment vertical="center"/>
    </xf>
    <xf numFmtId="43" fontId="10" fillId="3" borderId="6" xfId="1" applyFont="1" applyFill="1" applyBorder="1" applyAlignment="1" applyProtection="1">
      <alignment vertical="center"/>
    </xf>
    <xf numFmtId="43" fontId="10" fillId="12" borderId="6" xfId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3" fontId="5" fillId="0" borderId="12" xfId="1" applyFont="1" applyFill="1" applyBorder="1" applyAlignment="1" applyProtection="1">
      <alignment vertical="center"/>
    </xf>
    <xf numFmtId="43" fontId="5" fillId="0" borderId="6" xfId="1" applyFont="1" applyFill="1" applyBorder="1" applyAlignment="1" applyProtection="1">
      <alignment vertical="center"/>
    </xf>
    <xf numFmtId="165" fontId="5" fillId="0" borderId="6" xfId="1" applyNumberFormat="1" applyFont="1" applyFill="1" applyBorder="1" applyAlignment="1" applyProtection="1">
      <alignment vertical="center"/>
    </xf>
    <xf numFmtId="3" fontId="5" fillId="3" borderId="6" xfId="0" applyNumberFormat="1" applyFont="1" applyFill="1" applyBorder="1" applyAlignment="1" applyProtection="1">
      <alignment vertical="center"/>
    </xf>
    <xf numFmtId="3" fontId="5" fillId="12" borderId="6" xfId="0" applyNumberFormat="1" applyFont="1" applyFill="1" applyBorder="1" applyAlignment="1" applyProtection="1">
      <alignment vertical="center"/>
    </xf>
    <xf numFmtId="43" fontId="10" fillId="0" borderId="21" xfId="1" applyFont="1" applyFill="1" applyBorder="1" applyAlignment="1" applyProtection="1">
      <alignment vertical="center"/>
    </xf>
    <xf numFmtId="43" fontId="6" fillId="13" borderId="1" xfId="1" applyFont="1" applyFill="1" applyBorder="1" applyAlignment="1" applyProtection="1">
      <alignment vertical="center"/>
    </xf>
    <xf numFmtId="43" fontId="11" fillId="2" borderId="0" xfId="1" applyFont="1" applyFill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center" vertical="center"/>
    </xf>
    <xf numFmtId="43" fontId="5" fillId="0" borderId="0" xfId="0" applyNumberFormat="1" applyFont="1" applyAlignment="1" applyProtection="1">
      <alignment vertical="center"/>
    </xf>
    <xf numFmtId="43" fontId="6" fillId="11" borderId="27" xfId="1" applyFont="1" applyFill="1" applyBorder="1" applyAlignment="1" applyProtection="1">
      <alignment horizontal="right" vertical="center"/>
    </xf>
    <xf numFmtId="165" fontId="17" fillId="4" borderId="17" xfId="1" applyNumberFormat="1" applyFont="1" applyFill="1" applyBorder="1" applyAlignment="1" applyProtection="1">
      <alignment vertical="center"/>
      <protection locked="0"/>
    </xf>
    <xf numFmtId="43" fontId="0" fillId="0" borderId="0" xfId="1" applyFont="1" applyAlignment="1">
      <alignment horizontal="left" vertical="center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/>
    </xf>
    <xf numFmtId="43" fontId="17" fillId="4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right" vertical="center" wrapText="1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</xf>
    <xf numFmtId="165" fontId="5" fillId="0" borderId="0" xfId="1" applyNumberFormat="1" applyFont="1" applyAlignment="1" applyProtection="1">
      <alignment horizontal="center" vertical="center"/>
    </xf>
    <xf numFmtId="3" fontId="19" fillId="0" borderId="0" xfId="0" applyNumberFormat="1" applyFont="1" applyAlignment="1" applyProtection="1">
      <alignment vertical="center"/>
    </xf>
    <xf numFmtId="3" fontId="20" fillId="0" borderId="0" xfId="0" applyNumberFormat="1" applyFont="1" applyAlignment="1" applyProtection="1">
      <alignment vertical="center"/>
    </xf>
    <xf numFmtId="165" fontId="3" fillId="0" borderId="2" xfId="1" applyNumberFormat="1" applyFont="1" applyBorder="1" applyAlignment="1" applyProtection="1">
      <alignment horizontal="center" vertical="center"/>
    </xf>
    <xf numFmtId="164" fontId="0" fillId="0" borderId="29" xfId="1" applyNumberFormat="1" applyFont="1" applyBorder="1" applyAlignment="1">
      <alignment vertical="center"/>
    </xf>
    <xf numFmtId="164" fontId="0" fillId="0" borderId="17" xfId="2" applyNumberFormat="1" applyFont="1" applyBorder="1" applyAlignment="1">
      <alignment vertical="center"/>
    </xf>
    <xf numFmtId="164" fontId="0" fillId="3" borderId="17" xfId="2" applyNumberFormat="1" applyFont="1" applyFill="1" applyBorder="1" applyAlignment="1">
      <alignment vertical="center"/>
    </xf>
    <xf numFmtId="165" fontId="5" fillId="4" borderId="6" xfId="1" applyNumberFormat="1" applyFont="1" applyFill="1" applyBorder="1" applyAlignment="1" applyProtection="1">
      <alignment horizontal="right" vertical="center"/>
      <protection locked="0"/>
    </xf>
    <xf numFmtId="165" fontId="5" fillId="4" borderId="20" xfId="1" applyNumberFormat="1" applyFont="1" applyFill="1" applyBorder="1" applyAlignment="1" applyProtection="1">
      <alignment horizontal="right" vertical="center"/>
      <protection locked="0"/>
    </xf>
    <xf numFmtId="165" fontId="5" fillId="0" borderId="2" xfId="0" applyNumberFormat="1" applyFont="1" applyBorder="1" applyAlignment="1" applyProtection="1">
      <alignment vertical="center"/>
    </xf>
    <xf numFmtId="165" fontId="5" fillId="5" borderId="15" xfId="1" applyNumberFormat="1" applyFont="1" applyFill="1" applyBorder="1" applyAlignment="1" applyProtection="1">
      <alignment vertical="center"/>
    </xf>
    <xf numFmtId="164" fontId="5" fillId="8" borderId="11" xfId="2" applyNumberFormat="1" applyFont="1" applyFill="1" applyBorder="1" applyAlignment="1" applyProtection="1">
      <alignment horizontal="center" vertical="center"/>
      <protection locked="0"/>
    </xf>
    <xf numFmtId="164" fontId="5" fillId="4" borderId="11" xfId="2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vertical="center"/>
    </xf>
    <xf numFmtId="164" fontId="3" fillId="0" borderId="17" xfId="2" applyNumberFormat="1" applyFont="1" applyBorder="1" applyAlignment="1">
      <alignment horizontal="center" vertical="center"/>
    </xf>
    <xf numFmtId="43" fontId="22" fillId="0" borderId="0" xfId="1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165" fontId="10" fillId="12" borderId="6" xfId="1" applyNumberFormat="1" applyFont="1" applyFill="1" applyBorder="1" applyAlignment="1" applyProtection="1">
      <alignment vertical="center"/>
    </xf>
    <xf numFmtId="165" fontId="5" fillId="12" borderId="6" xfId="0" applyNumberFormat="1" applyFont="1" applyFill="1" applyBorder="1" applyAlignment="1" applyProtection="1">
      <alignment vertical="center"/>
    </xf>
    <xf numFmtId="165" fontId="10" fillId="0" borderId="21" xfId="1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vertical="center"/>
    </xf>
    <xf numFmtId="43" fontId="0" fillId="0" borderId="28" xfId="1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0" fontId="24" fillId="0" borderId="9" xfId="0" applyFont="1" applyFill="1" applyBorder="1" applyAlignment="1" applyProtection="1">
      <alignment vertical="center"/>
    </xf>
    <xf numFmtId="43" fontId="24" fillId="0" borderId="0" xfId="1" applyNumberFormat="1" applyFont="1" applyAlignment="1" applyProtection="1">
      <alignment vertical="center"/>
    </xf>
    <xf numFmtId="0" fontId="0" fillId="0" borderId="0" xfId="0" applyFont="1" applyAlignment="1" applyProtection="1"/>
    <xf numFmtId="0" fontId="24" fillId="7" borderId="9" xfId="0" applyFont="1" applyFill="1" applyBorder="1" applyAlignment="1" applyProtection="1">
      <alignment horizontal="center" vertical="center"/>
    </xf>
    <xf numFmtId="43" fontId="24" fillId="7" borderId="9" xfId="1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</xf>
    <xf numFmtId="164" fontId="24" fillId="0" borderId="29" xfId="1" applyNumberFormat="1" applyFont="1" applyBorder="1" applyAlignment="1" applyProtection="1">
      <alignment vertical="center"/>
    </xf>
    <xf numFmtId="43" fontId="24" fillId="0" borderId="2" xfId="1" applyNumberFormat="1" applyFont="1" applyBorder="1" applyAlignment="1" applyProtection="1">
      <alignment vertical="center"/>
    </xf>
    <xf numFmtId="3" fontId="24" fillId="0" borderId="0" xfId="0" applyNumberFormat="1" applyFont="1" applyAlignment="1" applyProtection="1">
      <alignment horizontal="left" vertical="center"/>
    </xf>
    <xf numFmtId="43" fontId="24" fillId="0" borderId="28" xfId="1" applyNumberFormat="1" applyFont="1" applyBorder="1" applyAlignment="1" applyProtection="1">
      <alignment vertical="center"/>
    </xf>
    <xf numFmtId="0" fontId="26" fillId="0" borderId="0" xfId="0" applyFont="1" applyAlignment="1" applyProtection="1">
      <alignment horizontal="right" vertical="center"/>
    </xf>
    <xf numFmtId="43" fontId="24" fillId="0" borderId="17" xfId="1" applyNumberFormat="1" applyFont="1" applyBorder="1" applyAlignment="1" applyProtection="1">
      <alignment vertical="center"/>
    </xf>
    <xf numFmtId="43" fontId="26" fillId="0" borderId="2" xfId="1" applyNumberFormat="1" applyFont="1" applyBorder="1" applyAlignment="1" applyProtection="1">
      <alignment vertical="center"/>
    </xf>
    <xf numFmtId="43" fontId="24" fillId="0" borderId="2" xfId="1" applyNumberFormat="1" applyFont="1" applyBorder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</xf>
    <xf numFmtId="164" fontId="24" fillId="0" borderId="17" xfId="1" applyNumberFormat="1" applyFont="1" applyBorder="1" applyAlignment="1" applyProtection="1">
      <alignment vertical="center"/>
    </xf>
    <xf numFmtId="43" fontId="16" fillId="0" borderId="9" xfId="1" applyNumberFormat="1" applyFont="1" applyBorder="1" applyAlignment="1" applyProtection="1">
      <alignment vertical="center"/>
    </xf>
    <xf numFmtId="166" fontId="27" fillId="0" borderId="21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43" fontId="1" fillId="3" borderId="9" xfId="1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/>
    </xf>
    <xf numFmtId="167" fontId="1" fillId="0" borderId="16" xfId="0" applyNumberFormat="1" applyFont="1" applyBorder="1" applyAlignment="1" applyProtection="1">
      <alignment horizontal="center" vertical="center"/>
    </xf>
    <xf numFmtId="43" fontId="0" fillId="4" borderId="9" xfId="1" applyNumberFormat="1" applyFont="1" applyFill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left" vertical="center"/>
    </xf>
    <xf numFmtId="44" fontId="3" fillId="0" borderId="2" xfId="2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right" vertical="center"/>
    </xf>
    <xf numFmtId="43" fontId="0" fillId="0" borderId="9" xfId="1" applyNumberFormat="1" applyFont="1" applyFill="1" applyBorder="1" applyAlignment="1" applyProtection="1">
      <alignment vertical="center"/>
      <protection locked="0"/>
    </xf>
    <xf numFmtId="43" fontId="0" fillId="0" borderId="9" xfId="1" applyNumberFormat="1" applyFont="1" applyFill="1" applyBorder="1" applyAlignment="1" applyProtection="1">
      <alignment vertical="center"/>
    </xf>
    <xf numFmtId="43" fontId="0" fillId="0" borderId="9" xfId="1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15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64" fontId="21" fillId="8" borderId="10" xfId="2" applyNumberFormat="1" applyFont="1" applyFill="1" applyBorder="1" applyAlignment="1" applyProtection="1">
      <alignment horizontal="center" vertical="center" wrapText="1"/>
      <protection locked="0"/>
    </xf>
    <xf numFmtId="3" fontId="15" fillId="8" borderId="9" xfId="0" applyNumberFormat="1" applyFont="1" applyFill="1" applyBorder="1" applyAlignment="1" applyProtection="1">
      <alignment horizontal="center" vertical="center" wrapText="1"/>
      <protection locked="0"/>
    </xf>
    <xf numFmtId="43" fontId="3" fillId="4" borderId="9" xfId="1" applyNumberFormat="1" applyFont="1" applyFill="1" applyBorder="1" applyAlignment="1" applyProtection="1">
      <alignment horizontal="left" vertical="center" wrapText="1"/>
      <protection locked="0"/>
    </xf>
    <xf numFmtId="43" fontId="3" fillId="7" borderId="9" xfId="1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43" fontId="1" fillId="7" borderId="9" xfId="1" applyNumberFormat="1" applyFont="1" applyFill="1" applyBorder="1" applyAlignment="1">
      <alignment horizontal="center" vertical="center" wrapText="1"/>
    </xf>
    <xf numFmtId="43" fontId="3" fillId="7" borderId="9" xfId="1" applyNumberFormat="1" applyFont="1" applyFill="1" applyBorder="1" applyAlignment="1">
      <alignment horizontal="center" vertical="center" wrapText="1"/>
    </xf>
    <xf numFmtId="3" fontId="15" fillId="9" borderId="9" xfId="0" applyNumberFormat="1" applyFont="1" applyFill="1" applyBorder="1" applyAlignment="1" applyProtection="1">
      <alignment horizontal="center" vertical="center" wrapText="1"/>
    </xf>
    <xf numFmtId="3" fontId="10" fillId="9" borderId="8" xfId="0" applyNumberFormat="1" applyFont="1" applyFill="1" applyBorder="1" applyAlignment="1" applyProtection="1">
      <alignment horizontal="center" vertical="center" wrapText="1"/>
    </xf>
    <xf numFmtId="3" fontId="10" fillId="9" borderId="28" xfId="0" applyNumberFormat="1" applyFont="1" applyFill="1" applyBorder="1" applyAlignment="1" applyProtection="1">
      <alignment horizontal="center" vertical="center" wrapText="1"/>
    </xf>
    <xf numFmtId="3" fontId="10" fillId="9" borderId="24" xfId="0" applyNumberFormat="1" applyFont="1" applyFill="1" applyBorder="1" applyAlignment="1" applyProtection="1">
      <alignment horizontal="center" vertical="center" wrapText="1"/>
    </xf>
    <xf numFmtId="3" fontId="10" fillId="9" borderId="25" xfId="0" applyNumberFormat="1" applyFont="1" applyFill="1" applyBorder="1" applyAlignment="1" applyProtection="1">
      <alignment horizontal="center" vertical="center" wrapText="1"/>
    </xf>
    <xf numFmtId="3" fontId="10" fillId="9" borderId="9" xfId="0" applyNumberFormat="1" applyFont="1" applyFill="1" applyBorder="1" applyAlignment="1" applyProtection="1">
      <alignment horizontal="center" vertical="center" wrapText="1"/>
    </xf>
    <xf numFmtId="3" fontId="5" fillId="9" borderId="9" xfId="0" applyNumberFormat="1" applyFont="1" applyFill="1" applyBorder="1" applyAlignment="1" applyProtection="1">
      <alignment horizontal="center" vertical="center" wrapText="1"/>
    </xf>
    <xf numFmtId="3" fontId="5" fillId="10" borderId="13" xfId="0" applyNumberFormat="1" applyFont="1" applyFill="1" applyBorder="1" applyAlignment="1" applyProtection="1">
      <alignment horizontal="center" vertical="center"/>
    </xf>
    <xf numFmtId="3" fontId="5" fillId="10" borderId="17" xfId="0" applyNumberFormat="1" applyFont="1" applyFill="1" applyBorder="1" applyAlignment="1" applyProtection="1">
      <alignment horizontal="center" vertical="center"/>
    </xf>
    <xf numFmtId="3" fontId="5" fillId="10" borderId="26" xfId="0" applyNumberFormat="1" applyFont="1" applyFill="1" applyBorder="1" applyAlignment="1" applyProtection="1">
      <alignment horizontal="center" vertical="center"/>
    </xf>
    <xf numFmtId="3" fontId="10" fillId="9" borderId="4" xfId="0" applyNumberFormat="1" applyFont="1" applyFill="1" applyBorder="1" applyAlignment="1" applyProtection="1">
      <alignment horizontal="center" vertical="center" wrapText="1"/>
    </xf>
    <xf numFmtId="3" fontId="10" fillId="9" borderId="19" xfId="0" applyNumberFormat="1" applyFont="1" applyFill="1" applyBorder="1" applyAlignment="1" applyProtection="1">
      <alignment horizontal="center" vertical="center" wrapText="1"/>
    </xf>
    <xf numFmtId="0" fontId="0" fillId="14" borderId="2" xfId="0" applyFont="1" applyFill="1" applyBorder="1" applyAlignment="1" applyProtection="1">
      <alignment horizontal="center"/>
      <protection locked="0"/>
    </xf>
    <xf numFmtId="0" fontId="0" fillId="14" borderId="30" xfId="0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0">
    <dxf>
      <font>
        <color theme="0"/>
      </font>
    </dxf>
    <dxf>
      <font>
        <color theme="0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D8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6.7109375" style="124" customWidth="1"/>
    <col min="2" max="2" width="21.5703125" style="125" customWidth="1"/>
    <col min="3" max="4" width="38" style="1" customWidth="1"/>
    <col min="5" max="16384" width="9.140625" style="1"/>
  </cols>
  <sheetData>
    <row r="1" spans="1:4" ht="45" x14ac:dyDescent="0.25">
      <c r="C1" s="200" t="s">
        <v>143</v>
      </c>
      <c r="D1" s="198" t="s">
        <v>148</v>
      </c>
    </row>
    <row r="2" spans="1:4" ht="45" x14ac:dyDescent="0.25">
      <c r="A2" s="123">
        <v>1</v>
      </c>
      <c r="B2" s="197" t="s">
        <v>144</v>
      </c>
      <c r="C2" s="197" t="s">
        <v>146</v>
      </c>
      <c r="D2" s="197" t="s">
        <v>149</v>
      </c>
    </row>
    <row r="3" spans="1:4" ht="90" x14ac:dyDescent="0.25">
      <c r="A3" s="123">
        <v>2</v>
      </c>
      <c r="B3" s="197" t="s">
        <v>145</v>
      </c>
      <c r="C3" s="197" t="s">
        <v>153</v>
      </c>
      <c r="D3" s="197" t="s">
        <v>150</v>
      </c>
    </row>
    <row r="4" spans="1:4" ht="45" x14ac:dyDescent="0.25">
      <c r="A4" s="123">
        <v>3</v>
      </c>
      <c r="B4" s="197" t="s">
        <v>154</v>
      </c>
      <c r="C4" s="199"/>
      <c r="D4" s="197" t="s">
        <v>151</v>
      </c>
    </row>
    <row r="5" spans="1:4" ht="105" x14ac:dyDescent="0.25">
      <c r="A5" s="123">
        <v>3</v>
      </c>
      <c r="B5" s="197" t="s">
        <v>147</v>
      </c>
      <c r="C5" s="199"/>
      <c r="D5" s="197" t="s">
        <v>152</v>
      </c>
    </row>
    <row r="8" spans="1:4" x14ac:dyDescent="0.25">
      <c r="D8" s="157"/>
    </row>
  </sheetData>
  <pageMargins left="0.7" right="0.7" top="1.1458333333333333" bottom="0.97916666666666663" header="0.3" footer="0.3"/>
  <pageSetup orientation="landscape" r:id="rId1"/>
  <headerFooter>
    <oddHeader>&amp;C&amp;14MHPSD - Travel Trip Accounting Template
Instructions</oddHeader>
    <oddFooter>&amp;L&amp;Z&amp;F\&amp;A
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2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18" sqref="G18:H18"/>
    </sheetView>
  </sheetViews>
  <sheetFormatPr defaultColWidth="9.140625" defaultRowHeight="15" x14ac:dyDescent="0.25"/>
  <cols>
    <col min="1" max="1" width="5.42578125" style="25" customWidth="1"/>
    <col min="2" max="2" width="7" style="25" customWidth="1"/>
    <col min="3" max="3" width="26.28515625" style="25" customWidth="1"/>
    <col min="4" max="6" width="12.42578125" style="27" customWidth="1"/>
    <col min="7" max="7" width="9.140625" style="25"/>
    <col min="8" max="8" width="19.5703125" style="25" customWidth="1"/>
    <col min="9" max="10" width="11.7109375" style="25" customWidth="1"/>
    <col min="11" max="16384" width="9.140625" style="25"/>
  </cols>
  <sheetData>
    <row r="1" spans="1:9" ht="30" x14ac:dyDescent="0.25">
      <c r="B1" s="26" t="s">
        <v>15</v>
      </c>
      <c r="C1" s="122"/>
      <c r="F1" s="28" t="s">
        <v>30</v>
      </c>
      <c r="G1" s="28" t="s">
        <v>31</v>
      </c>
      <c r="H1" s="185" t="s">
        <v>137</v>
      </c>
    </row>
    <row r="2" spans="1:9" x14ac:dyDescent="0.25">
      <c r="B2" s="26" t="s">
        <v>95</v>
      </c>
      <c r="C2" s="122"/>
      <c r="E2" s="26" t="s">
        <v>17</v>
      </c>
      <c r="F2" s="21"/>
      <c r="G2" s="21"/>
      <c r="H2" s="186">
        <f>G2-F2</f>
        <v>0</v>
      </c>
    </row>
    <row r="3" spans="1:9" x14ac:dyDescent="0.25">
      <c r="B3" s="26" t="s">
        <v>16</v>
      </c>
      <c r="C3" s="122"/>
      <c r="E3" s="26" t="s">
        <v>18</v>
      </c>
      <c r="F3" s="21"/>
      <c r="G3" s="21"/>
      <c r="H3" s="186">
        <f>G3-F3</f>
        <v>0</v>
      </c>
    </row>
    <row r="4" spans="1:9" x14ac:dyDescent="0.25">
      <c r="B4" s="26"/>
      <c r="C4" s="26"/>
      <c r="E4" s="26" t="s">
        <v>19</v>
      </c>
      <c r="F4" s="21"/>
      <c r="G4" s="21"/>
      <c r="H4" s="186">
        <f>G4-F4</f>
        <v>0</v>
      </c>
    </row>
    <row r="5" spans="1:9" ht="15.75" thickBot="1" x14ac:dyDescent="0.3">
      <c r="B5" s="26"/>
      <c r="C5" s="26"/>
      <c r="E5" s="26"/>
      <c r="F5" s="29">
        <f>SUM(F2:F4)</f>
        <v>0</v>
      </c>
      <c r="G5" s="29">
        <f>SUM(G2:G4)</f>
        <v>0</v>
      </c>
      <c r="H5" s="187">
        <f>SUM(H2:H4)</f>
        <v>0</v>
      </c>
    </row>
    <row r="6" spans="1:9" ht="15.75" thickTop="1" x14ac:dyDescent="0.25"/>
    <row r="7" spans="1:9" ht="45" x14ac:dyDescent="0.25">
      <c r="C7" s="30" t="s">
        <v>14</v>
      </c>
      <c r="D7" s="31" t="s">
        <v>27</v>
      </c>
      <c r="E7" s="31" t="s">
        <v>28</v>
      </c>
      <c r="F7" s="31" t="s">
        <v>29</v>
      </c>
      <c r="G7" s="207" t="s">
        <v>32</v>
      </c>
      <c r="H7" s="207"/>
    </row>
    <row r="8" spans="1:9" ht="18.75" x14ac:dyDescent="0.25">
      <c r="A8" s="32" t="s">
        <v>35</v>
      </c>
      <c r="I8" s="208" t="s">
        <v>138</v>
      </c>
    </row>
    <row r="9" spans="1:9" ht="15" customHeight="1" x14ac:dyDescent="0.25">
      <c r="A9" s="33" t="s">
        <v>21</v>
      </c>
      <c r="C9" s="34"/>
      <c r="D9" s="35"/>
      <c r="E9" s="35"/>
      <c r="F9" s="35"/>
      <c r="I9" s="208"/>
    </row>
    <row r="10" spans="1:9" x14ac:dyDescent="0.25">
      <c r="B10" s="36">
        <v>1</v>
      </c>
      <c r="C10" s="22"/>
      <c r="D10" s="23">
        <f>2000*F5</f>
        <v>0</v>
      </c>
      <c r="E10" s="23">
        <f>2000*G5</f>
        <v>0</v>
      </c>
      <c r="F10" s="37">
        <f>E10-D10</f>
        <v>0</v>
      </c>
      <c r="G10" s="206"/>
      <c r="H10" s="206"/>
      <c r="I10" s="188"/>
    </row>
    <row r="11" spans="1:9" x14ac:dyDescent="0.25">
      <c r="B11" s="36">
        <v>2</v>
      </c>
      <c r="C11" s="24"/>
      <c r="D11" s="23">
        <v>0</v>
      </c>
      <c r="E11" s="23"/>
      <c r="F11" s="37">
        <f>E11-D11</f>
        <v>0</v>
      </c>
      <c r="G11" s="206"/>
      <c r="H11" s="206"/>
      <c r="I11" s="188"/>
    </row>
    <row r="12" spans="1:9" x14ac:dyDescent="0.25">
      <c r="A12" s="33"/>
      <c r="B12" s="36">
        <v>3</v>
      </c>
      <c r="C12" s="24"/>
      <c r="D12" s="23">
        <v>0</v>
      </c>
      <c r="E12" s="23"/>
      <c r="F12" s="37">
        <f>E12-D12</f>
        <v>0</v>
      </c>
      <c r="G12" s="206"/>
      <c r="H12" s="206"/>
      <c r="I12" s="188"/>
    </row>
    <row r="13" spans="1:9" ht="15.75" thickBot="1" x14ac:dyDescent="0.3">
      <c r="A13" s="33"/>
      <c r="C13" s="38" t="s">
        <v>20</v>
      </c>
      <c r="D13" s="39">
        <f>SUM(D10:D12)</f>
        <v>0</v>
      </c>
      <c r="E13" s="39">
        <f>SUM(E10:E12)</f>
        <v>0</v>
      </c>
      <c r="F13" s="39">
        <f>SUM(F10:F12)</f>
        <v>0</v>
      </c>
      <c r="H13" s="126"/>
    </row>
    <row r="14" spans="1:9" ht="15.75" thickTop="1" x14ac:dyDescent="0.25">
      <c r="A14" s="33"/>
      <c r="C14" s="34"/>
      <c r="D14" s="35"/>
      <c r="E14" s="35"/>
      <c r="F14" s="35"/>
    </row>
    <row r="15" spans="1:9" x14ac:dyDescent="0.25">
      <c r="A15" s="33" t="s">
        <v>25</v>
      </c>
      <c r="C15" s="34"/>
      <c r="D15" s="35"/>
      <c r="E15" s="35"/>
      <c r="F15" s="35"/>
    </row>
    <row r="16" spans="1:9" x14ac:dyDescent="0.25">
      <c r="B16" s="36">
        <v>1</v>
      </c>
      <c r="C16" s="22"/>
      <c r="D16" s="23">
        <v>0</v>
      </c>
      <c r="E16" s="23"/>
      <c r="F16" s="37">
        <f t="shared" ref="F16:F21" si="0">E16-D16</f>
        <v>0</v>
      </c>
      <c r="G16" s="206"/>
      <c r="H16" s="206"/>
      <c r="I16" s="188"/>
    </row>
    <row r="17" spans="1:9" x14ac:dyDescent="0.25">
      <c r="B17" s="36">
        <v>2</v>
      </c>
      <c r="C17" s="24"/>
      <c r="D17" s="23">
        <v>0</v>
      </c>
      <c r="E17" s="23"/>
      <c r="F17" s="37">
        <f t="shared" si="0"/>
        <v>0</v>
      </c>
      <c r="G17" s="206"/>
      <c r="H17" s="206"/>
      <c r="I17" s="188"/>
    </row>
    <row r="18" spans="1:9" x14ac:dyDescent="0.25">
      <c r="B18" s="36">
        <v>3</v>
      </c>
      <c r="C18" s="20"/>
      <c r="D18" s="23">
        <v>0</v>
      </c>
      <c r="E18" s="23"/>
      <c r="F18" s="37">
        <f t="shared" si="0"/>
        <v>0</v>
      </c>
      <c r="G18" s="206"/>
      <c r="H18" s="206"/>
      <c r="I18" s="188"/>
    </row>
    <row r="19" spans="1:9" x14ac:dyDescent="0.25">
      <c r="B19" s="36">
        <v>4</v>
      </c>
      <c r="C19" s="22"/>
      <c r="D19" s="23">
        <v>0</v>
      </c>
      <c r="E19" s="23"/>
      <c r="F19" s="37">
        <f t="shared" si="0"/>
        <v>0</v>
      </c>
      <c r="G19" s="206"/>
      <c r="H19" s="206"/>
      <c r="I19" s="188"/>
    </row>
    <row r="20" spans="1:9" x14ac:dyDescent="0.25">
      <c r="B20" s="36">
        <v>5</v>
      </c>
      <c r="C20" s="20"/>
      <c r="D20" s="23">
        <v>0</v>
      </c>
      <c r="E20" s="23"/>
      <c r="F20" s="37">
        <f t="shared" si="0"/>
        <v>0</v>
      </c>
      <c r="G20" s="206"/>
      <c r="H20" s="206"/>
      <c r="I20" s="188"/>
    </row>
    <row r="21" spans="1:9" x14ac:dyDescent="0.25">
      <c r="B21" s="36">
        <v>6</v>
      </c>
      <c r="C21" s="22"/>
      <c r="D21" s="23">
        <v>0</v>
      </c>
      <c r="E21" s="23"/>
      <c r="F21" s="37">
        <f t="shared" si="0"/>
        <v>0</v>
      </c>
      <c r="G21" s="206"/>
      <c r="H21" s="206"/>
      <c r="I21" s="188"/>
    </row>
    <row r="22" spans="1:9" ht="15.75" thickBot="1" x14ac:dyDescent="0.3">
      <c r="C22" s="38" t="s">
        <v>23</v>
      </c>
      <c r="D22" s="39">
        <f>SUM(D16:D21)</f>
        <v>0</v>
      </c>
      <c r="E22" s="39">
        <f>SUM(E16:E21)</f>
        <v>0</v>
      </c>
      <c r="F22" s="39">
        <f>SUM(F16:F21)</f>
        <v>0</v>
      </c>
    </row>
    <row r="23" spans="1:9" ht="15.75" thickTop="1" x14ac:dyDescent="0.25"/>
    <row r="24" spans="1:9" x14ac:dyDescent="0.25">
      <c r="A24" s="33" t="s">
        <v>139</v>
      </c>
      <c r="C24" s="34"/>
      <c r="D24" s="190">
        <v>220.55</v>
      </c>
      <c r="E24" s="190">
        <v>220.55</v>
      </c>
      <c r="F24" s="35"/>
    </row>
    <row r="25" spans="1:9" x14ac:dyDescent="0.25">
      <c r="A25" s="33"/>
      <c r="C25" s="191" t="s">
        <v>142</v>
      </c>
      <c r="D25" s="23"/>
      <c r="E25" s="23"/>
      <c r="F25" s="35"/>
    </row>
    <row r="26" spans="1:9" x14ac:dyDescent="0.25">
      <c r="B26" s="36">
        <v>1</v>
      </c>
      <c r="C26" s="195" t="s">
        <v>141</v>
      </c>
      <c r="D26" s="192">
        <f>D24*D25</f>
        <v>0</v>
      </c>
      <c r="E26" s="192">
        <f>E24*E25</f>
        <v>0</v>
      </c>
      <c r="F26" s="193">
        <f t="shared" ref="F26" si="1">E26-D26</f>
        <v>0</v>
      </c>
      <c r="G26" s="206"/>
      <c r="H26" s="206"/>
      <c r="I26" s="194"/>
    </row>
    <row r="27" spans="1:9" ht="15.75" thickBot="1" x14ac:dyDescent="0.3">
      <c r="C27" s="38" t="s">
        <v>140</v>
      </c>
      <c r="D27" s="39">
        <f>SUM(D26:D26)</f>
        <v>0</v>
      </c>
      <c r="E27" s="39">
        <f>SUM(E26:E26)</f>
        <v>0</v>
      </c>
      <c r="F27" s="39">
        <f>SUM(F26:F26)</f>
        <v>0</v>
      </c>
    </row>
    <row r="28" spans="1:9" ht="15.75" thickTop="1" x14ac:dyDescent="0.25"/>
    <row r="29" spans="1:9" x14ac:dyDescent="0.25">
      <c r="A29" s="33" t="s">
        <v>24</v>
      </c>
      <c r="C29" s="34"/>
      <c r="D29" s="35"/>
      <c r="E29" s="35"/>
      <c r="F29" s="35"/>
    </row>
    <row r="30" spans="1:9" x14ac:dyDescent="0.25">
      <c r="B30" s="36">
        <v>1</v>
      </c>
      <c r="C30" s="22"/>
      <c r="D30" s="23"/>
      <c r="E30" s="23"/>
      <c r="F30" s="37">
        <f t="shared" ref="F30:F44" si="2">E30-D30</f>
        <v>0</v>
      </c>
      <c r="G30" s="206"/>
      <c r="H30" s="206"/>
      <c r="I30" s="188"/>
    </row>
    <row r="31" spans="1:9" x14ac:dyDescent="0.25">
      <c r="B31" s="36">
        <v>2</v>
      </c>
      <c r="C31" s="22"/>
      <c r="D31" s="23"/>
      <c r="E31" s="23"/>
      <c r="F31" s="37">
        <f t="shared" si="2"/>
        <v>0</v>
      </c>
      <c r="G31" s="206"/>
      <c r="H31" s="206"/>
      <c r="I31" s="188"/>
    </row>
    <row r="32" spans="1:9" x14ac:dyDescent="0.25">
      <c r="B32" s="36">
        <v>3</v>
      </c>
      <c r="C32" s="22"/>
      <c r="D32" s="23"/>
      <c r="E32" s="23"/>
      <c r="F32" s="37">
        <f t="shared" si="2"/>
        <v>0</v>
      </c>
      <c r="G32" s="206"/>
      <c r="H32" s="206"/>
      <c r="I32" s="188"/>
    </row>
    <row r="33" spans="2:9" x14ac:dyDescent="0.25">
      <c r="B33" s="36">
        <v>4</v>
      </c>
      <c r="C33" s="22"/>
      <c r="D33" s="23"/>
      <c r="E33" s="23"/>
      <c r="F33" s="37">
        <f t="shared" si="2"/>
        <v>0</v>
      </c>
      <c r="G33" s="206"/>
      <c r="H33" s="206"/>
      <c r="I33" s="188"/>
    </row>
    <row r="34" spans="2:9" x14ac:dyDescent="0.25">
      <c r="B34" s="36">
        <v>5</v>
      </c>
      <c r="C34" s="22"/>
      <c r="D34" s="23"/>
      <c r="E34" s="23"/>
      <c r="F34" s="37">
        <f t="shared" si="2"/>
        <v>0</v>
      </c>
      <c r="G34" s="206"/>
      <c r="H34" s="206"/>
      <c r="I34" s="188"/>
    </row>
    <row r="35" spans="2:9" x14ac:dyDescent="0.25">
      <c r="B35" s="36">
        <v>6</v>
      </c>
      <c r="C35" s="22"/>
      <c r="D35" s="23"/>
      <c r="E35" s="23"/>
      <c r="F35" s="37">
        <f t="shared" si="2"/>
        <v>0</v>
      </c>
      <c r="G35" s="206"/>
      <c r="H35" s="206"/>
      <c r="I35" s="188"/>
    </row>
    <row r="36" spans="2:9" x14ac:dyDescent="0.25">
      <c r="B36" s="36">
        <v>7</v>
      </c>
      <c r="C36" s="22"/>
      <c r="D36" s="23"/>
      <c r="E36" s="23"/>
      <c r="F36" s="37">
        <f t="shared" si="2"/>
        <v>0</v>
      </c>
      <c r="G36" s="206"/>
      <c r="H36" s="206"/>
      <c r="I36" s="188"/>
    </row>
    <row r="37" spans="2:9" x14ac:dyDescent="0.25">
      <c r="B37" s="36">
        <v>8</v>
      </c>
      <c r="C37" s="20"/>
      <c r="D37" s="23"/>
      <c r="E37" s="23"/>
      <c r="F37" s="37">
        <f t="shared" si="2"/>
        <v>0</v>
      </c>
      <c r="G37" s="206"/>
      <c r="H37" s="206"/>
      <c r="I37" s="188"/>
    </row>
    <row r="38" spans="2:9" x14ac:dyDescent="0.25">
      <c r="B38" s="36">
        <v>9</v>
      </c>
      <c r="C38" s="22"/>
      <c r="D38" s="23"/>
      <c r="E38" s="23"/>
      <c r="F38" s="37">
        <f t="shared" si="2"/>
        <v>0</v>
      </c>
      <c r="G38" s="206"/>
      <c r="H38" s="206"/>
      <c r="I38" s="188"/>
    </row>
    <row r="39" spans="2:9" x14ac:dyDescent="0.25">
      <c r="B39" s="36">
        <v>10</v>
      </c>
      <c r="C39" s="22"/>
      <c r="D39" s="23"/>
      <c r="E39" s="23"/>
      <c r="F39" s="37">
        <f t="shared" si="2"/>
        <v>0</v>
      </c>
      <c r="G39" s="206"/>
      <c r="H39" s="206"/>
      <c r="I39" s="188"/>
    </row>
    <row r="40" spans="2:9" x14ac:dyDescent="0.25">
      <c r="B40" s="36">
        <v>11</v>
      </c>
      <c r="C40" s="20"/>
      <c r="D40" s="23"/>
      <c r="E40" s="23"/>
      <c r="F40" s="37">
        <f t="shared" si="2"/>
        <v>0</v>
      </c>
      <c r="G40" s="206"/>
      <c r="H40" s="206"/>
      <c r="I40" s="188"/>
    </row>
    <row r="41" spans="2:9" x14ac:dyDescent="0.25">
      <c r="B41" s="36">
        <v>12</v>
      </c>
      <c r="C41" s="22"/>
      <c r="D41" s="23"/>
      <c r="E41" s="23"/>
      <c r="F41" s="37">
        <f t="shared" si="2"/>
        <v>0</v>
      </c>
      <c r="G41" s="206"/>
      <c r="H41" s="206"/>
      <c r="I41" s="188"/>
    </row>
    <row r="42" spans="2:9" x14ac:dyDescent="0.25">
      <c r="B42" s="36">
        <v>13</v>
      </c>
      <c r="C42" s="22"/>
      <c r="D42" s="23"/>
      <c r="E42" s="23"/>
      <c r="F42" s="37">
        <f t="shared" si="2"/>
        <v>0</v>
      </c>
      <c r="G42" s="206"/>
      <c r="H42" s="206"/>
      <c r="I42" s="188"/>
    </row>
    <row r="43" spans="2:9" x14ac:dyDescent="0.25">
      <c r="B43" s="36">
        <v>14</v>
      </c>
      <c r="C43" s="22"/>
      <c r="D43" s="23"/>
      <c r="E43" s="23"/>
      <c r="F43" s="37">
        <f t="shared" si="2"/>
        <v>0</v>
      </c>
      <c r="G43" s="206"/>
      <c r="H43" s="206"/>
      <c r="I43" s="188"/>
    </row>
    <row r="44" spans="2:9" x14ac:dyDescent="0.25">
      <c r="B44" s="36">
        <v>15</v>
      </c>
      <c r="C44" s="20"/>
      <c r="D44" s="23"/>
      <c r="E44" s="23"/>
      <c r="F44" s="37">
        <f t="shared" si="2"/>
        <v>0</v>
      </c>
      <c r="G44" s="206"/>
      <c r="H44" s="206"/>
      <c r="I44" s="188"/>
    </row>
    <row r="45" spans="2:9" ht="15.75" thickBot="1" x14ac:dyDescent="0.3">
      <c r="B45" s="38"/>
      <c r="C45" s="38" t="s">
        <v>22</v>
      </c>
      <c r="D45" s="39">
        <f>SUM(D30:D44)</f>
        <v>0</v>
      </c>
      <c r="E45" s="39">
        <f>SUM(E30:E44)</f>
        <v>0</v>
      </c>
      <c r="F45" s="39">
        <f>SUM(F30:F44)</f>
        <v>0</v>
      </c>
    </row>
    <row r="46" spans="2:9" ht="15.75" thickTop="1" x14ac:dyDescent="0.25"/>
    <row r="47" spans="2:9" ht="15.75" thickBot="1" x14ac:dyDescent="0.3">
      <c r="C47" s="38" t="s">
        <v>26</v>
      </c>
      <c r="D47" s="40">
        <f>D45+D22+D27+D13</f>
        <v>0</v>
      </c>
      <c r="E47" s="40">
        <f>E45+E22+E27+E13</f>
        <v>0</v>
      </c>
      <c r="F47" s="40">
        <f>F45+F22+F27+F13</f>
        <v>0</v>
      </c>
    </row>
    <row r="48" spans="2:9" ht="6" customHeight="1" thickTop="1" x14ac:dyDescent="0.25">
      <c r="C48" s="26"/>
      <c r="D48" s="41"/>
      <c r="E48" s="41"/>
      <c r="F48" s="41"/>
    </row>
    <row r="49" spans="1:10" ht="18.75" x14ac:dyDescent="0.25">
      <c r="A49" s="32" t="s">
        <v>1</v>
      </c>
      <c r="D49" s="41"/>
      <c r="E49" s="41"/>
      <c r="F49" s="41"/>
      <c r="I49" s="209" t="s">
        <v>133</v>
      </c>
      <c r="J49" s="209" t="s">
        <v>134</v>
      </c>
    </row>
    <row r="50" spans="1:10" x14ac:dyDescent="0.25">
      <c r="A50" s="33" t="s">
        <v>33</v>
      </c>
      <c r="B50" s="42"/>
      <c r="I50" s="209"/>
      <c r="J50" s="209"/>
    </row>
    <row r="51" spans="1:10" x14ac:dyDescent="0.25">
      <c r="B51" s="36">
        <v>1</v>
      </c>
      <c r="C51" s="22"/>
      <c r="D51" s="23"/>
      <c r="E51" s="23"/>
      <c r="F51" s="37">
        <f t="shared" ref="F51:F60" si="3">E51-D51</f>
        <v>0</v>
      </c>
      <c r="G51" s="206"/>
      <c r="H51" s="206"/>
      <c r="I51" s="23"/>
      <c r="J51" s="182">
        <f>I51-E51</f>
        <v>0</v>
      </c>
    </row>
    <row r="52" spans="1:10" x14ac:dyDescent="0.25">
      <c r="B52" s="36">
        <v>2</v>
      </c>
      <c r="C52" s="22"/>
      <c r="D52" s="23"/>
      <c r="E52" s="23"/>
      <c r="F52" s="37">
        <f t="shared" si="3"/>
        <v>0</v>
      </c>
      <c r="G52" s="206"/>
      <c r="H52" s="206"/>
      <c r="I52" s="23"/>
      <c r="J52" s="182">
        <f t="shared" ref="J52:J60" si="4">I52-E52</f>
        <v>0</v>
      </c>
    </row>
    <row r="53" spans="1:10" x14ac:dyDescent="0.25">
      <c r="B53" s="36">
        <v>3</v>
      </c>
      <c r="C53" s="22"/>
      <c r="D53" s="23"/>
      <c r="E53" s="23"/>
      <c r="F53" s="37">
        <f t="shared" si="3"/>
        <v>0</v>
      </c>
      <c r="G53" s="206"/>
      <c r="H53" s="206"/>
      <c r="I53" s="23"/>
      <c r="J53" s="182">
        <f t="shared" si="4"/>
        <v>0</v>
      </c>
    </row>
    <row r="54" spans="1:10" x14ac:dyDescent="0.25">
      <c r="B54" s="36">
        <v>4</v>
      </c>
      <c r="C54" s="22"/>
      <c r="D54" s="23"/>
      <c r="E54" s="23"/>
      <c r="F54" s="37">
        <f t="shared" si="3"/>
        <v>0</v>
      </c>
      <c r="G54" s="206"/>
      <c r="H54" s="206"/>
      <c r="I54" s="23"/>
      <c r="J54" s="182">
        <f t="shared" si="4"/>
        <v>0</v>
      </c>
    </row>
    <row r="55" spans="1:10" x14ac:dyDescent="0.25">
      <c r="B55" s="36">
        <v>5</v>
      </c>
      <c r="C55" s="22"/>
      <c r="D55" s="23"/>
      <c r="E55" s="23"/>
      <c r="F55" s="37">
        <f t="shared" si="3"/>
        <v>0</v>
      </c>
      <c r="G55" s="206"/>
      <c r="H55" s="206"/>
      <c r="I55" s="23"/>
      <c r="J55" s="182">
        <f t="shared" si="4"/>
        <v>0</v>
      </c>
    </row>
    <row r="56" spans="1:10" x14ac:dyDescent="0.25">
      <c r="B56" s="36">
        <v>6</v>
      </c>
      <c r="C56" s="22"/>
      <c r="D56" s="23"/>
      <c r="E56" s="23"/>
      <c r="F56" s="37">
        <f t="shared" si="3"/>
        <v>0</v>
      </c>
      <c r="G56" s="206"/>
      <c r="H56" s="206"/>
      <c r="I56" s="23"/>
      <c r="J56" s="182">
        <f t="shared" si="4"/>
        <v>0</v>
      </c>
    </row>
    <row r="57" spans="1:10" x14ac:dyDescent="0.25">
      <c r="B57" s="36">
        <v>7</v>
      </c>
      <c r="C57" s="22"/>
      <c r="D57" s="23"/>
      <c r="E57" s="23"/>
      <c r="F57" s="37">
        <f t="shared" si="3"/>
        <v>0</v>
      </c>
      <c r="G57" s="206"/>
      <c r="H57" s="206"/>
      <c r="I57" s="23"/>
      <c r="J57" s="182">
        <f t="shared" si="4"/>
        <v>0</v>
      </c>
    </row>
    <row r="58" spans="1:10" x14ac:dyDescent="0.25">
      <c r="B58" s="36">
        <v>8</v>
      </c>
      <c r="C58" s="22"/>
      <c r="D58" s="23"/>
      <c r="E58" s="23"/>
      <c r="F58" s="37">
        <f t="shared" ref="F58" si="5">E58-D58</f>
        <v>0</v>
      </c>
      <c r="G58" s="206"/>
      <c r="H58" s="206"/>
      <c r="I58" s="23"/>
      <c r="J58" s="182">
        <f t="shared" si="4"/>
        <v>0</v>
      </c>
    </row>
    <row r="59" spans="1:10" x14ac:dyDescent="0.25">
      <c r="B59" s="36">
        <v>9</v>
      </c>
      <c r="C59" s="22"/>
      <c r="D59" s="23"/>
      <c r="E59" s="23"/>
      <c r="F59" s="37">
        <f t="shared" si="3"/>
        <v>0</v>
      </c>
      <c r="G59" s="206"/>
      <c r="H59" s="206"/>
      <c r="I59" s="23"/>
      <c r="J59" s="182">
        <f t="shared" si="4"/>
        <v>0</v>
      </c>
    </row>
    <row r="60" spans="1:10" x14ac:dyDescent="0.25">
      <c r="B60" s="36">
        <v>10</v>
      </c>
      <c r="C60" s="22"/>
      <c r="D60" s="23"/>
      <c r="E60" s="23"/>
      <c r="F60" s="37">
        <f t="shared" si="3"/>
        <v>0</v>
      </c>
      <c r="G60" s="206"/>
      <c r="H60" s="206"/>
      <c r="I60" s="23"/>
      <c r="J60" s="182">
        <f t="shared" si="4"/>
        <v>0</v>
      </c>
    </row>
    <row r="61" spans="1:10" ht="15.75" thickBot="1" x14ac:dyDescent="0.3">
      <c r="C61" s="38" t="s">
        <v>34</v>
      </c>
      <c r="D61" s="39">
        <f>SUM(D51:D60)</f>
        <v>0</v>
      </c>
      <c r="E61" s="39">
        <f>SUM(E51:E60)</f>
        <v>0</v>
      </c>
      <c r="F61" s="39">
        <f>SUM(F51:F60)</f>
        <v>0</v>
      </c>
      <c r="G61" s="27"/>
      <c r="H61" s="27"/>
      <c r="I61" s="39">
        <f>SUM(I51:I60)</f>
        <v>0</v>
      </c>
      <c r="J61" s="39">
        <f>SUM(J51:J60)</f>
        <v>0</v>
      </c>
    </row>
    <row r="62" spans="1:10" ht="9" customHeight="1" thickTop="1" x14ac:dyDescent="0.25">
      <c r="G62" s="27"/>
      <c r="H62" s="27"/>
    </row>
  </sheetData>
  <sheetProtection algorithmName="SHA-512" hashValue="RKqeDHZPyLL82wd9ipzGU4rj2KzgsLCvQ/3od6mp18pmPhKY/s9KT4zQZSisFLSrppZJAPpmpas6eHwxs6LSAQ==" saltValue="m9Jhm+aJrBJ1cHKXob3qXg==" spinCount="100000" sheet="1" objects="1" scenarios="1"/>
  <mergeCells count="39">
    <mergeCell ref="I8:I9"/>
    <mergeCell ref="I49:I50"/>
    <mergeCell ref="J49:J50"/>
    <mergeCell ref="G56:H56"/>
    <mergeCell ref="G57:H57"/>
    <mergeCell ref="G37:H37"/>
    <mergeCell ref="G18:H18"/>
    <mergeCell ref="G19:H19"/>
    <mergeCell ref="G20:H20"/>
    <mergeCell ref="G21:H21"/>
    <mergeCell ref="G30:H30"/>
    <mergeCell ref="G31:H31"/>
    <mergeCell ref="G32:H32"/>
    <mergeCell ref="G33:H33"/>
    <mergeCell ref="G34:H34"/>
    <mergeCell ref="G35:H35"/>
    <mergeCell ref="G59:H59"/>
    <mergeCell ref="G60:H60"/>
    <mergeCell ref="G58:H58"/>
    <mergeCell ref="G55:H55"/>
    <mergeCell ref="G38:H38"/>
    <mergeCell ref="G39:H39"/>
    <mergeCell ref="G40:H40"/>
    <mergeCell ref="G41:H41"/>
    <mergeCell ref="G42:H42"/>
    <mergeCell ref="G43:H43"/>
    <mergeCell ref="G44:H44"/>
    <mergeCell ref="G51:H51"/>
    <mergeCell ref="G52:H52"/>
    <mergeCell ref="G53:H53"/>
    <mergeCell ref="G54:H54"/>
    <mergeCell ref="G36:H36"/>
    <mergeCell ref="G17:H17"/>
    <mergeCell ref="G7:H7"/>
    <mergeCell ref="G10:H10"/>
    <mergeCell ref="G11:H11"/>
    <mergeCell ref="G12:H12"/>
    <mergeCell ref="G16:H16"/>
    <mergeCell ref="G26:H26"/>
  </mergeCells>
  <pageMargins left="0.25" right="0.25" top="0.75" bottom="0.75" header="0.3" footer="0.3"/>
  <pageSetup scale="80" orientation="portrait" r:id="rId1"/>
  <headerFooter>
    <oddHeader>&amp;C&amp;14MHPSD - Travel Trip Accounting Template</oddHeader>
    <oddFooter>&amp;L&amp;Z&amp;F\&amp;A
&amp;R&amp;D</oddFooter>
  </headerFooter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2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22" sqref="G22:H22"/>
    </sheetView>
  </sheetViews>
  <sheetFormatPr defaultColWidth="9.140625" defaultRowHeight="15" x14ac:dyDescent="0.25"/>
  <cols>
    <col min="1" max="1" width="5.42578125" style="1" customWidth="1"/>
    <col min="2" max="2" width="4.140625" style="1" customWidth="1"/>
    <col min="3" max="3" width="26.28515625" style="1" customWidth="1"/>
    <col min="4" max="6" width="12.42578125" style="3" customWidth="1"/>
    <col min="7" max="7" width="10.140625" style="1" customWidth="1"/>
    <col min="8" max="8" width="19.5703125" style="1" customWidth="1"/>
    <col min="9" max="16384" width="9.140625" style="1"/>
  </cols>
  <sheetData>
    <row r="1" spans="1:8" ht="30" x14ac:dyDescent="0.25">
      <c r="B1" s="2" t="str">
        <f>'1. Cost Details by Group'!B1</f>
        <v>School</v>
      </c>
      <c r="C1" s="16">
        <f>'1. Cost Details by Group'!C1</f>
        <v>0</v>
      </c>
      <c r="F1" s="9" t="s">
        <v>30</v>
      </c>
      <c r="G1" s="9" t="s">
        <v>31</v>
      </c>
    </row>
    <row r="2" spans="1:8" x14ac:dyDescent="0.25">
      <c r="B2" s="2" t="str">
        <f>'1. Cost Details by Group'!B2</f>
        <v>Group</v>
      </c>
      <c r="C2" s="16">
        <f>'1. Cost Details by Group'!C2</f>
        <v>0</v>
      </c>
      <c r="E2" s="2" t="s">
        <v>17</v>
      </c>
      <c r="F2" s="15">
        <f>'1. Cost Details by Group'!F2</f>
        <v>0</v>
      </c>
      <c r="G2" s="15">
        <f>'1. Cost Details by Group'!G2</f>
        <v>0</v>
      </c>
    </row>
    <row r="3" spans="1:8" x14ac:dyDescent="0.25">
      <c r="B3" s="2" t="str">
        <f>'1. Cost Details by Group'!B3</f>
        <v>Dates</v>
      </c>
      <c r="C3" s="16">
        <f>'1. Cost Details by Group'!C3</f>
        <v>0</v>
      </c>
      <c r="E3" s="2" t="s">
        <v>18</v>
      </c>
      <c r="F3" s="15">
        <f>'1. Cost Details by Group'!F3</f>
        <v>0</v>
      </c>
      <c r="G3" s="15">
        <f>'1. Cost Details by Group'!G3</f>
        <v>0</v>
      </c>
    </row>
    <row r="4" spans="1:8" x14ac:dyDescent="0.25">
      <c r="B4" s="2"/>
      <c r="C4" s="2"/>
      <c r="E4" s="2" t="s">
        <v>19</v>
      </c>
      <c r="F4" s="15">
        <f>'1. Cost Details by Group'!F4</f>
        <v>0</v>
      </c>
      <c r="G4" s="15">
        <f>'1. Cost Details by Group'!G4</f>
        <v>0</v>
      </c>
    </row>
    <row r="5" spans="1:8" ht="15.75" thickBot="1" x14ac:dyDescent="0.3">
      <c r="B5" s="2"/>
      <c r="C5" s="2"/>
      <c r="E5" s="2"/>
      <c r="F5" s="12">
        <f>SUM(F2:F4)</f>
        <v>0</v>
      </c>
      <c r="G5" s="12">
        <f>SUM(G2:G4)</f>
        <v>0</v>
      </c>
      <c r="H5" s="121">
        <f>G5-F5</f>
        <v>0</v>
      </c>
    </row>
    <row r="6" spans="1:8" ht="6" customHeight="1" thickTop="1" x14ac:dyDescent="0.25"/>
    <row r="7" spans="1:8" ht="45" x14ac:dyDescent="0.25">
      <c r="C7" s="7" t="s">
        <v>14</v>
      </c>
      <c r="D7" s="8" t="s">
        <v>27</v>
      </c>
      <c r="E7" s="8" t="s">
        <v>28</v>
      </c>
      <c r="F7" s="8" t="s">
        <v>29</v>
      </c>
      <c r="G7" s="213" t="s">
        <v>32</v>
      </c>
      <c r="H7" s="214"/>
    </row>
    <row r="8" spans="1:8" ht="18.75" x14ac:dyDescent="0.25">
      <c r="A8" s="11" t="s">
        <v>35</v>
      </c>
    </row>
    <row r="9" spans="1:8" x14ac:dyDescent="0.25">
      <c r="A9" s="4"/>
      <c r="C9" s="2" t="s">
        <v>21</v>
      </c>
      <c r="D9" s="5">
        <f>'1. Cost Details by Group'!D13</f>
        <v>0</v>
      </c>
      <c r="E9" s="5">
        <f>'1. Cost Details by Group'!E13</f>
        <v>0</v>
      </c>
      <c r="F9" s="5">
        <f>E9-D9</f>
        <v>0</v>
      </c>
      <c r="G9" s="210"/>
      <c r="H9" s="210"/>
    </row>
    <row r="10" spans="1:8" x14ac:dyDescent="0.25">
      <c r="C10" s="2" t="s">
        <v>39</v>
      </c>
      <c r="D10" s="5">
        <f>'1. Cost Details by Group'!D22</f>
        <v>0</v>
      </c>
      <c r="E10" s="5">
        <f>'1. Cost Details by Group'!E22</f>
        <v>0</v>
      </c>
      <c r="F10" s="5">
        <f>E10-D10</f>
        <v>0</v>
      </c>
      <c r="G10" s="210"/>
      <c r="H10" s="210"/>
    </row>
    <row r="11" spans="1:8" x14ac:dyDescent="0.25">
      <c r="B11" s="6"/>
      <c r="C11" s="196" t="s">
        <v>141</v>
      </c>
      <c r="D11" s="5">
        <f>'1. Cost Details by Group'!D27</f>
        <v>0</v>
      </c>
      <c r="E11" s="5">
        <f>'1. Cost Details by Group'!E27</f>
        <v>0</v>
      </c>
      <c r="F11" s="5">
        <f>E11-D11</f>
        <v>0</v>
      </c>
      <c r="G11" s="210"/>
      <c r="H11" s="210"/>
    </row>
    <row r="12" spans="1:8" x14ac:dyDescent="0.25">
      <c r="B12" s="6"/>
      <c r="C12" s="2" t="s">
        <v>40</v>
      </c>
      <c r="D12" s="5">
        <f>'1. Cost Details by Group'!D45</f>
        <v>0</v>
      </c>
      <c r="E12" s="5">
        <f>'1. Cost Details by Group'!E45</f>
        <v>0</v>
      </c>
      <c r="F12" s="5">
        <f>E12-D12</f>
        <v>0</v>
      </c>
      <c r="G12" s="210"/>
      <c r="H12" s="210"/>
    </row>
    <row r="13" spans="1:8" ht="15.75" thickBot="1" x14ac:dyDescent="0.3">
      <c r="C13" s="2" t="s">
        <v>26</v>
      </c>
      <c r="D13" s="14">
        <f>SUM(D9:D12)</f>
        <v>0</v>
      </c>
      <c r="E13" s="14">
        <f>SUM(E9:E12)</f>
        <v>0</v>
      </c>
      <c r="F13" s="14">
        <f>SUM(F9:F12)</f>
        <v>0</v>
      </c>
    </row>
    <row r="14" spans="1:8" ht="5.25" customHeight="1" thickTop="1" x14ac:dyDescent="0.25">
      <c r="C14" s="2"/>
      <c r="D14" s="17"/>
      <c r="E14" s="141"/>
      <c r="F14" s="17"/>
    </row>
    <row r="15" spans="1:8" ht="21.75" customHeight="1" x14ac:dyDescent="0.25">
      <c r="C15" s="6" t="s">
        <v>104</v>
      </c>
      <c r="D15" s="120"/>
      <c r="E15" s="140">
        <f>'3. Details by Traveller'!G2+'3. Details by Traveller'!J2+'3. Details by Traveller'!M2</f>
        <v>0</v>
      </c>
      <c r="F15" s="18"/>
    </row>
    <row r="16" spans="1:8" ht="21.75" customHeight="1" x14ac:dyDescent="0.25">
      <c r="C16" s="6" t="s">
        <v>37</v>
      </c>
      <c r="D16" s="142">
        <f>IF(D15=0,0,ROUND(D13/D15,0))</f>
        <v>0</v>
      </c>
      <c r="E16" s="142">
        <f>IF(E15=0,0,ROUND(E13/E15,0))</f>
        <v>0</v>
      </c>
      <c r="F16" s="151">
        <f>E16-D16</f>
        <v>0</v>
      </c>
      <c r="G16" s="210"/>
      <c r="H16" s="210"/>
    </row>
    <row r="17" spans="1:8" ht="18.75" x14ac:dyDescent="0.25">
      <c r="A17" s="11" t="s">
        <v>1</v>
      </c>
      <c r="C17" s="10"/>
      <c r="D17" s="13"/>
      <c r="E17" s="13"/>
      <c r="F17" s="13"/>
    </row>
    <row r="18" spans="1:8" x14ac:dyDescent="0.25">
      <c r="C18" s="2" t="s">
        <v>33</v>
      </c>
      <c r="D18" s="5">
        <f>'1. Cost Details by Group'!D61</f>
        <v>0</v>
      </c>
      <c r="E18" s="5">
        <f>'1. Cost Details by Group'!E61</f>
        <v>0</v>
      </c>
      <c r="F18" s="5">
        <f>E18-D18</f>
        <v>0</v>
      </c>
      <c r="G18" s="211"/>
      <c r="H18" s="211"/>
    </row>
    <row r="19" spans="1:8" ht="24.75" customHeight="1" x14ac:dyDescent="0.25">
      <c r="C19" s="2" t="s">
        <v>96</v>
      </c>
      <c r="D19" s="142">
        <f>D13-D18</f>
        <v>0</v>
      </c>
      <c r="E19" s="142">
        <f>E13-E18</f>
        <v>0</v>
      </c>
      <c r="F19" s="151">
        <f>E19-D19</f>
        <v>0</v>
      </c>
    </row>
    <row r="20" spans="1:8" ht="24.75" customHeight="1" x14ac:dyDescent="0.25">
      <c r="C20" s="2" t="s">
        <v>38</v>
      </c>
      <c r="D20" s="143">
        <f>IF(D15=0,0,ROUND((D13-D18)/D15,0))</f>
        <v>0</v>
      </c>
      <c r="E20" s="143">
        <f>IF(E15=0,0,ROUND((E13-E18)/E15,0))</f>
        <v>0</v>
      </c>
      <c r="F20" s="18">
        <f>E20-D20</f>
        <v>0</v>
      </c>
    </row>
    <row r="21" spans="1:8" x14ac:dyDescent="0.25">
      <c r="C21" s="2" t="s">
        <v>36</v>
      </c>
      <c r="D21" s="127">
        <v>0</v>
      </c>
      <c r="E21" s="5">
        <f>'3. Details by Traveller'!K68</f>
        <v>0</v>
      </c>
      <c r="F21" s="5">
        <f>E21-D21</f>
        <v>0</v>
      </c>
      <c r="G21" s="3"/>
      <c r="H21" s="3"/>
    </row>
    <row r="22" spans="1:8" ht="15.75" thickBot="1" x14ac:dyDescent="0.3">
      <c r="C22" s="6" t="s">
        <v>41</v>
      </c>
      <c r="D22" s="14">
        <f>D13-D18-D21</f>
        <v>0</v>
      </c>
      <c r="E22" s="14">
        <f>E13-E18-E21</f>
        <v>0</v>
      </c>
      <c r="F22" s="14">
        <f>F13-F18-F21</f>
        <v>0</v>
      </c>
      <c r="G22" s="212"/>
      <c r="H22" s="212"/>
    </row>
    <row r="23" spans="1:8" ht="15.75" thickTop="1" x14ac:dyDescent="0.25">
      <c r="C23" s="6" t="s">
        <v>101</v>
      </c>
      <c r="D23" s="19" t="e">
        <f>D22/D13</f>
        <v>#DIV/0!</v>
      </c>
      <c r="E23" s="19" t="e">
        <f>E22/E13</f>
        <v>#DIV/0!</v>
      </c>
      <c r="F23" s="19"/>
    </row>
    <row r="24" spans="1:8" ht="9.75" customHeight="1" x14ac:dyDescent="0.25">
      <c r="C24" s="10"/>
    </row>
    <row r="25" spans="1:8" ht="18.75" x14ac:dyDescent="0.25">
      <c r="A25" s="11" t="s">
        <v>116</v>
      </c>
    </row>
    <row r="26" spans="1:8" ht="23.25" customHeight="1" x14ac:dyDescent="0.25">
      <c r="C26" s="159"/>
      <c r="D26" s="160"/>
      <c r="F26" s="159"/>
      <c r="G26" s="160"/>
      <c r="H26" s="160"/>
    </row>
    <row r="27" spans="1:8" x14ac:dyDescent="0.25">
      <c r="C27" s="157" t="s">
        <v>117</v>
      </c>
      <c r="D27" s="158" t="s">
        <v>119</v>
      </c>
      <c r="F27" s="161" t="s">
        <v>118</v>
      </c>
      <c r="G27" s="158"/>
      <c r="H27" s="158" t="s">
        <v>119</v>
      </c>
    </row>
    <row r="28" spans="1:8" ht="23.25" customHeight="1" x14ac:dyDescent="0.25">
      <c r="C28" s="159"/>
      <c r="D28" s="160"/>
      <c r="F28" s="159"/>
      <c r="G28" s="162"/>
      <c r="H28" s="160"/>
    </row>
    <row r="29" spans="1:8" x14ac:dyDescent="0.25">
      <c r="C29" s="157" t="s">
        <v>121</v>
      </c>
      <c r="D29" s="158" t="s">
        <v>119</v>
      </c>
      <c r="F29" s="163" t="s">
        <v>120</v>
      </c>
      <c r="H29" s="158" t="s">
        <v>119</v>
      </c>
    </row>
    <row r="30" spans="1:8" x14ac:dyDescent="0.25">
      <c r="A30" s="157"/>
    </row>
    <row r="31" spans="1:8" ht="23.25" customHeight="1" x14ac:dyDescent="0.25">
      <c r="D31" s="1"/>
      <c r="G31" s="3"/>
      <c r="H31" s="3"/>
    </row>
    <row r="32" spans="1:8" x14ac:dyDescent="0.25">
      <c r="D32" s="1"/>
      <c r="G32" s="3"/>
      <c r="H32" s="3"/>
    </row>
  </sheetData>
  <sheetProtection algorithmName="SHA-512" hashValue="U2/lrXf8F9hukhmRqTNsYjy8Zl6ZIdVnTgMUyoqhdTsYSNluMRU3UWn+xzCIo1Rke5RTt9GUbuNn0xPKc2tuAQ==" saltValue="DJN/lQkKHLZEq8O98zikJg==" spinCount="100000" sheet="1" objects="1" scenarios="1"/>
  <mergeCells count="8">
    <mergeCell ref="G16:H16"/>
    <mergeCell ref="G18:H18"/>
    <mergeCell ref="G22:H22"/>
    <mergeCell ref="G7:H7"/>
    <mergeCell ref="G9:H9"/>
    <mergeCell ref="G10:H10"/>
    <mergeCell ref="G12:H12"/>
    <mergeCell ref="G11:H11"/>
  </mergeCells>
  <conditionalFormatting sqref="D16:E16">
    <cfRule type="cellIs" dxfId="39" priority="4" operator="equal">
      <formula>0</formula>
    </cfRule>
  </conditionalFormatting>
  <conditionalFormatting sqref="D20:E20">
    <cfRule type="cellIs" dxfId="38" priority="3" operator="equal">
      <formula>0</formula>
    </cfRule>
  </conditionalFormatting>
  <conditionalFormatting sqref="D19:E19">
    <cfRule type="cellIs" dxfId="37" priority="2" operator="equal">
      <formula>0</formula>
    </cfRule>
  </conditionalFormatting>
  <pageMargins left="0.25" right="0.25" top="0.6875" bottom="0.73958333333333337" header="0.3" footer="0.3"/>
  <pageSetup orientation="landscape" r:id="rId1"/>
  <headerFooter>
    <oddHeader>&amp;C&amp;14MHPSD - Travel Trip Accounting Template</oddHeader>
    <oddFooter>&amp;L&amp;10&amp;Z&amp;F\&amp;A
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85"/>
  <sheetViews>
    <sheetView zoomScale="85" zoomScaleNormal="85" zoomScaleSheetLayoutView="40" workbookViewId="0">
      <selection activeCell="Q11" sqref="Q11"/>
    </sheetView>
  </sheetViews>
  <sheetFormatPr defaultColWidth="17.28515625" defaultRowHeight="15" customHeight="1" x14ac:dyDescent="0.25"/>
  <cols>
    <col min="1" max="1" width="7.42578125" style="55" customWidth="1"/>
    <col min="2" max="2" width="24.85546875" style="55" customWidth="1"/>
    <col min="3" max="3" width="10.85546875" style="128" customWidth="1"/>
    <col min="4" max="4" width="11.42578125" style="55" customWidth="1"/>
    <col min="5" max="10" width="10.5703125" style="55" customWidth="1"/>
    <col min="11" max="12" width="12.140625" style="55" customWidth="1"/>
    <col min="13" max="19" width="11.7109375" style="55" customWidth="1"/>
    <col min="20" max="20" width="12.7109375" style="55" customWidth="1"/>
    <col min="21" max="21" width="11.5703125" style="55" customWidth="1"/>
    <col min="22" max="23" width="13.85546875" style="55" customWidth="1"/>
    <col min="24" max="16384" width="17.28515625" style="55"/>
  </cols>
  <sheetData>
    <row r="1" spans="1:23" ht="15" customHeight="1" x14ac:dyDescent="0.25">
      <c r="A1" s="54" t="s">
        <v>122</v>
      </c>
      <c r="E1" s="55" t="s">
        <v>123</v>
      </c>
      <c r="G1" s="54" t="s">
        <v>110</v>
      </c>
      <c r="J1" s="54" t="s">
        <v>111</v>
      </c>
      <c r="M1" s="54" t="s">
        <v>112</v>
      </c>
      <c r="P1" s="150" t="s">
        <v>114</v>
      </c>
      <c r="Q1" s="150"/>
    </row>
    <row r="2" spans="1:23" ht="15" customHeight="1" x14ac:dyDescent="0.25">
      <c r="A2" s="26" t="str">
        <f>'1. Cost Details by Group'!B1</f>
        <v>School</v>
      </c>
      <c r="B2" s="57">
        <f>'1. Cost Details by Group'!C1</f>
        <v>0</v>
      </c>
      <c r="D2" s="26" t="str">
        <f>'1. Cost Details by Group'!E2</f>
        <v># Students</v>
      </c>
      <c r="E2" s="57">
        <f>'1. Cost Details by Group'!G2</f>
        <v>0</v>
      </c>
      <c r="G2" s="136">
        <f>COUNTIF($C$11:$C$18,H2)</f>
        <v>0</v>
      </c>
      <c r="H2" s="55" t="s">
        <v>106</v>
      </c>
      <c r="J2" s="136">
        <f>COUNTIF($C$11:$C$18,K2)</f>
        <v>0</v>
      </c>
      <c r="K2" s="55" t="s">
        <v>107</v>
      </c>
      <c r="M2" s="136">
        <f>COUNTIF($C$21:$C$65,N2)</f>
        <v>0</v>
      </c>
      <c r="N2" s="55" t="s">
        <v>109</v>
      </c>
    </row>
    <row r="3" spans="1:23" ht="15" customHeight="1" x14ac:dyDescent="0.25">
      <c r="A3" s="26" t="str">
        <f>'1. Cost Details by Group'!B2</f>
        <v>Group</v>
      </c>
      <c r="B3" s="57">
        <f>'1. Cost Details by Group'!C2</f>
        <v>0</v>
      </c>
      <c r="D3" s="26" t="str">
        <f>'1. Cost Details by Group'!E3</f>
        <v># Staff</v>
      </c>
      <c r="E3" s="57">
        <f>'1. Cost Details by Group'!G3</f>
        <v>0</v>
      </c>
      <c r="G3" s="136">
        <f>COUNTIF($C$11:$C$18,H3)</f>
        <v>0</v>
      </c>
      <c r="H3" s="55" t="s">
        <v>105</v>
      </c>
      <c r="J3" s="136">
        <f>COUNTIF($C$11:$C$18,K3)</f>
        <v>0</v>
      </c>
      <c r="K3" s="55" t="s">
        <v>108</v>
      </c>
      <c r="M3" s="136">
        <f>COUNTIF($C$21:$C$65,N3)</f>
        <v>0</v>
      </c>
      <c r="N3" s="55" t="s">
        <v>113</v>
      </c>
    </row>
    <row r="4" spans="1:23" x14ac:dyDescent="0.25">
      <c r="A4" s="26" t="str">
        <f>'1. Cost Details by Group'!B3</f>
        <v>Dates</v>
      </c>
      <c r="B4" s="57">
        <f>'1. Cost Details by Group'!C3</f>
        <v>0</v>
      </c>
      <c r="D4" s="58" t="str">
        <f>'1. Cost Details by Group'!E4</f>
        <v># Other adult chaperones</v>
      </c>
      <c r="E4" s="57">
        <f>'1. Cost Details by Group'!G4</f>
        <v>0</v>
      </c>
      <c r="F4" s="59"/>
      <c r="G4" s="137">
        <f>SUM(G2:G3)</f>
        <v>0</v>
      </c>
      <c r="H4" s="60" t="s">
        <v>0</v>
      </c>
      <c r="I4" s="59"/>
      <c r="J4" s="137">
        <f>SUM(J2:J3)</f>
        <v>0</v>
      </c>
      <c r="K4" s="60" t="s">
        <v>0</v>
      </c>
      <c r="L4" s="59"/>
      <c r="M4" s="137">
        <f>SUM(M2:M3)</f>
        <v>0</v>
      </c>
      <c r="N4" s="60" t="s">
        <v>0</v>
      </c>
      <c r="O4" s="61"/>
      <c r="P4" s="59"/>
      <c r="Q4" s="59"/>
      <c r="R4" s="59"/>
      <c r="S4" s="59"/>
      <c r="T4" s="59"/>
      <c r="U4" s="59"/>
      <c r="V4" s="59"/>
      <c r="W4" s="59"/>
    </row>
    <row r="5" spans="1:23" ht="15.75" thickBot="1" x14ac:dyDescent="0.3">
      <c r="A5" s="26"/>
      <c r="B5" s="62"/>
      <c r="D5" s="59"/>
      <c r="E5" s="29">
        <f>SUM(E2:E4)</f>
        <v>0</v>
      </c>
      <c r="G5" s="139">
        <f>IF((E4-G4)&lt;&gt;0,"Does not match traveller summary on Tab 1.",0)</f>
        <v>0</v>
      </c>
      <c r="H5" s="60"/>
      <c r="I5" s="59"/>
      <c r="J5" s="138">
        <f>IF((E3-J4)&lt;&gt;0,"Does not match traveller summary on Tab 1.",0)</f>
        <v>0</v>
      </c>
      <c r="K5" s="59"/>
      <c r="L5" s="59"/>
      <c r="M5" s="138">
        <f>IF((E2-M4)&lt;&gt;0,"Does not match traveller summary on Tab 1.",0)</f>
        <v>0</v>
      </c>
      <c r="N5" s="61"/>
      <c r="O5" s="61"/>
      <c r="P5" s="59"/>
      <c r="Q5" s="59"/>
      <c r="R5" s="59"/>
      <c r="S5" s="59"/>
      <c r="T5" s="59"/>
      <c r="U5" s="59"/>
      <c r="V5" s="59"/>
      <c r="W5" s="59"/>
    </row>
    <row r="6" spans="1:23" ht="15.75" thickTop="1" x14ac:dyDescent="0.25">
      <c r="A6" s="114">
        <v>1</v>
      </c>
      <c r="B6" s="115">
        <v>2</v>
      </c>
      <c r="C6" s="129">
        <v>3</v>
      </c>
      <c r="D6" s="117">
        <v>4</v>
      </c>
      <c r="E6" s="117">
        <v>5</v>
      </c>
      <c r="F6" s="117">
        <v>6</v>
      </c>
      <c r="G6" s="114">
        <v>7</v>
      </c>
      <c r="H6" s="115">
        <v>8</v>
      </c>
      <c r="I6" s="116">
        <v>9</v>
      </c>
      <c r="J6" s="117">
        <v>10</v>
      </c>
      <c r="K6" s="117">
        <v>11</v>
      </c>
      <c r="L6" s="117">
        <v>12</v>
      </c>
      <c r="M6" s="114">
        <v>13</v>
      </c>
      <c r="N6" s="115">
        <v>14</v>
      </c>
      <c r="O6" s="116">
        <v>15</v>
      </c>
      <c r="P6" s="117">
        <v>16</v>
      </c>
      <c r="Q6" s="117">
        <v>17</v>
      </c>
      <c r="R6" s="117">
        <v>18</v>
      </c>
      <c r="S6" s="114">
        <v>19</v>
      </c>
      <c r="T6" s="115">
        <v>20</v>
      </c>
      <c r="U6" s="116">
        <v>21</v>
      </c>
      <c r="V6" s="117">
        <v>22</v>
      </c>
      <c r="W6" s="117">
        <v>23</v>
      </c>
    </row>
    <row r="7" spans="1:23" ht="30.75" customHeight="1" x14ac:dyDescent="0.25">
      <c r="A7" s="63"/>
      <c r="B7" s="201"/>
      <c r="C7" s="221" t="s">
        <v>124</v>
      </c>
      <c r="D7" s="215" t="s">
        <v>125</v>
      </c>
      <c r="E7" s="222" t="s">
        <v>42</v>
      </c>
      <c r="F7" s="223"/>
      <c r="G7" s="223"/>
      <c r="H7" s="223"/>
      <c r="I7" s="223"/>
      <c r="J7" s="224"/>
      <c r="K7" s="225" t="s">
        <v>36</v>
      </c>
      <c r="L7" s="218" t="s">
        <v>98</v>
      </c>
      <c r="M7" s="64" t="s">
        <v>8</v>
      </c>
      <c r="N7" s="64" t="s">
        <v>9</v>
      </c>
      <c r="O7" s="64" t="s">
        <v>10</v>
      </c>
      <c r="P7" s="64" t="s">
        <v>11</v>
      </c>
      <c r="Q7" s="65" t="s">
        <v>12</v>
      </c>
      <c r="R7" s="65" t="s">
        <v>13</v>
      </c>
      <c r="S7" s="216" t="s">
        <v>99</v>
      </c>
      <c r="T7" s="220" t="s">
        <v>103</v>
      </c>
      <c r="U7" s="220" t="s">
        <v>100</v>
      </c>
      <c r="V7" s="220" t="s">
        <v>102</v>
      </c>
      <c r="W7" s="220" t="s">
        <v>126</v>
      </c>
    </row>
    <row r="8" spans="1:23" ht="29.25" customHeight="1" x14ac:dyDescent="0.25">
      <c r="A8" s="66"/>
      <c r="B8" s="202"/>
      <c r="C8" s="221"/>
      <c r="D8" s="215"/>
      <c r="E8" s="205" t="s">
        <v>2</v>
      </c>
      <c r="F8" s="205" t="s">
        <v>3</v>
      </c>
      <c r="G8" s="205" t="s">
        <v>4</v>
      </c>
      <c r="H8" s="205" t="s">
        <v>5</v>
      </c>
      <c r="I8" s="205" t="s">
        <v>6</v>
      </c>
      <c r="J8" s="205" t="s">
        <v>7</v>
      </c>
      <c r="K8" s="226"/>
      <c r="L8" s="219"/>
      <c r="M8" s="148">
        <v>0</v>
      </c>
      <c r="N8" s="148">
        <v>0</v>
      </c>
      <c r="O8" s="148">
        <v>0</v>
      </c>
      <c r="P8" s="148">
        <v>0</v>
      </c>
      <c r="Q8" s="149">
        <v>0</v>
      </c>
      <c r="R8" s="149">
        <v>0</v>
      </c>
      <c r="S8" s="217"/>
      <c r="T8" s="220"/>
      <c r="U8" s="220"/>
      <c r="V8" s="220"/>
      <c r="W8" s="220"/>
    </row>
    <row r="9" spans="1:23" s="73" customFormat="1" ht="19.5" customHeight="1" x14ac:dyDescent="0.25">
      <c r="A9" s="67"/>
      <c r="B9" s="203"/>
      <c r="C9" s="221"/>
      <c r="D9" s="204">
        <v>100</v>
      </c>
      <c r="E9" s="68"/>
      <c r="F9" s="68"/>
      <c r="G9" s="68"/>
      <c r="H9" s="68"/>
      <c r="I9" s="68"/>
      <c r="J9" s="69"/>
      <c r="K9" s="70"/>
      <c r="L9" s="70"/>
      <c r="M9" s="71"/>
      <c r="N9" s="71"/>
      <c r="O9" s="71"/>
      <c r="P9" s="71"/>
      <c r="Q9" s="71"/>
      <c r="R9" s="71"/>
      <c r="S9" s="70"/>
      <c r="T9" s="70"/>
      <c r="U9" s="72"/>
      <c r="V9" s="72"/>
      <c r="W9" s="72"/>
    </row>
    <row r="10" spans="1:23" ht="15.75" customHeight="1" x14ac:dyDescent="0.25">
      <c r="A10" s="74" t="s">
        <v>127</v>
      </c>
      <c r="B10" s="75"/>
      <c r="C10" s="130"/>
      <c r="D10" s="76"/>
      <c r="E10" s="77"/>
      <c r="F10" s="78"/>
      <c r="G10" s="78"/>
      <c r="H10" s="78"/>
      <c r="I10" s="79"/>
      <c r="J10" s="80"/>
      <c r="K10" s="78"/>
      <c r="L10" s="78"/>
      <c r="M10" s="76"/>
      <c r="N10" s="76"/>
      <c r="O10" s="76"/>
      <c r="P10" s="76"/>
      <c r="Q10" s="81"/>
      <c r="R10" s="81"/>
      <c r="S10" s="78"/>
      <c r="T10" s="78"/>
      <c r="U10" s="82"/>
      <c r="V10" s="82"/>
      <c r="W10" s="82"/>
    </row>
    <row r="11" spans="1:23" ht="24" customHeight="1" x14ac:dyDescent="0.25">
      <c r="A11" s="83" t="s">
        <v>43</v>
      </c>
      <c r="B11" s="43"/>
      <c r="C11" s="135"/>
      <c r="D11" s="144">
        <v>0</v>
      </c>
      <c r="E11" s="44">
        <v>0</v>
      </c>
      <c r="F11" s="44">
        <v>0</v>
      </c>
      <c r="G11" s="44">
        <v>0</v>
      </c>
      <c r="H11" s="45">
        <v>0</v>
      </c>
      <c r="I11" s="46">
        <v>0</v>
      </c>
      <c r="J11" s="46">
        <v>0</v>
      </c>
      <c r="K11" s="96">
        <f>SUM(E11:J11)</f>
        <v>0</v>
      </c>
      <c r="L11" s="96">
        <f>IF((D11-K11)&lt;0,0,D11-K11)</f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51">
        <f t="shared" ref="R11" si="0">R$8</f>
        <v>0</v>
      </c>
      <c r="S11" s="84">
        <f>SUM(M11:R11)</f>
        <v>0</v>
      </c>
      <c r="T11" s="84">
        <f t="shared" ref="T11:T18" si="1">K11+S11</f>
        <v>0</v>
      </c>
      <c r="U11" s="85">
        <f>D11-T11</f>
        <v>0</v>
      </c>
      <c r="V11" s="85">
        <f t="shared" ref="V11:V18" si="2">IF(U11&lt;0,MIN(T11-D11,S11),0)</f>
        <v>0</v>
      </c>
      <c r="W11" s="86">
        <f>IF(U11&gt;0,U11,0)</f>
        <v>0</v>
      </c>
    </row>
    <row r="12" spans="1:23" ht="24" customHeight="1" x14ac:dyDescent="0.25">
      <c r="A12" s="83" t="s">
        <v>44</v>
      </c>
      <c r="B12" s="43"/>
      <c r="C12" s="135"/>
      <c r="D12" s="144">
        <f t="shared" ref="D12:D17" si="3">IF(B12&lt;&gt;0,$D$9,0)</f>
        <v>0</v>
      </c>
      <c r="E12" s="44">
        <v>0</v>
      </c>
      <c r="F12" s="44">
        <v>0</v>
      </c>
      <c r="G12" s="44">
        <v>0</v>
      </c>
      <c r="H12" s="45">
        <v>0</v>
      </c>
      <c r="I12" s="46">
        <v>0</v>
      </c>
      <c r="J12" s="46">
        <v>0</v>
      </c>
      <c r="K12" s="96">
        <f t="shared" ref="K12:K17" si="4">SUM(E12:J12)</f>
        <v>0</v>
      </c>
      <c r="L12" s="96">
        <f t="shared" ref="L12:L18" si="5">IF((D12-K12)&lt;0,0,D12-K12)</f>
        <v>0</v>
      </c>
      <c r="M12" s="51">
        <f t="shared" ref="M12:R18" si="6">M$8</f>
        <v>0</v>
      </c>
      <c r="N12" s="51">
        <f t="shared" si="6"/>
        <v>0</v>
      </c>
      <c r="O12" s="51">
        <f t="shared" si="6"/>
        <v>0</v>
      </c>
      <c r="P12" s="51">
        <f t="shared" si="6"/>
        <v>0</v>
      </c>
      <c r="Q12" s="51">
        <f t="shared" si="6"/>
        <v>0</v>
      </c>
      <c r="R12" s="51">
        <f t="shared" si="6"/>
        <v>0</v>
      </c>
      <c r="S12" s="84">
        <f t="shared" ref="S12:S18" si="7">SUM(M12:R12)</f>
        <v>0</v>
      </c>
      <c r="T12" s="84">
        <f t="shared" si="1"/>
        <v>0</v>
      </c>
      <c r="U12" s="85">
        <f t="shared" ref="U12:U18" si="8">D12-T12</f>
        <v>0</v>
      </c>
      <c r="V12" s="85">
        <f t="shared" si="2"/>
        <v>0</v>
      </c>
      <c r="W12" s="112">
        <f t="shared" ref="W12:W18" si="9">IF(U12&gt;0,U12,0)</f>
        <v>0</v>
      </c>
    </row>
    <row r="13" spans="1:23" ht="24" customHeight="1" x14ac:dyDescent="0.25">
      <c r="A13" s="83" t="s">
        <v>45</v>
      </c>
      <c r="B13" s="43"/>
      <c r="C13" s="135"/>
      <c r="D13" s="144">
        <f t="shared" si="3"/>
        <v>0</v>
      </c>
      <c r="E13" s="44">
        <v>0</v>
      </c>
      <c r="F13" s="44">
        <v>0</v>
      </c>
      <c r="G13" s="44">
        <v>0</v>
      </c>
      <c r="H13" s="45">
        <v>0</v>
      </c>
      <c r="I13" s="46">
        <v>0</v>
      </c>
      <c r="J13" s="46">
        <v>0</v>
      </c>
      <c r="K13" s="96">
        <f t="shared" si="4"/>
        <v>0</v>
      </c>
      <c r="L13" s="96">
        <f t="shared" si="5"/>
        <v>0</v>
      </c>
      <c r="M13" s="51">
        <f t="shared" si="6"/>
        <v>0</v>
      </c>
      <c r="N13" s="51">
        <f t="shared" si="6"/>
        <v>0</v>
      </c>
      <c r="O13" s="51">
        <f t="shared" si="6"/>
        <v>0</v>
      </c>
      <c r="P13" s="51">
        <f t="shared" si="6"/>
        <v>0</v>
      </c>
      <c r="Q13" s="51">
        <f t="shared" si="6"/>
        <v>0</v>
      </c>
      <c r="R13" s="51">
        <f t="shared" si="6"/>
        <v>0</v>
      </c>
      <c r="S13" s="84">
        <f t="shared" si="7"/>
        <v>0</v>
      </c>
      <c r="T13" s="84">
        <f t="shared" si="1"/>
        <v>0</v>
      </c>
      <c r="U13" s="85">
        <f t="shared" si="8"/>
        <v>0</v>
      </c>
      <c r="V13" s="85">
        <f t="shared" si="2"/>
        <v>0</v>
      </c>
      <c r="W13" s="86">
        <f t="shared" si="9"/>
        <v>0</v>
      </c>
    </row>
    <row r="14" spans="1:23" ht="24" customHeight="1" x14ac:dyDescent="0.25">
      <c r="A14" s="83" t="s">
        <v>46</v>
      </c>
      <c r="B14" s="43"/>
      <c r="C14" s="135"/>
      <c r="D14" s="144">
        <f t="shared" si="3"/>
        <v>0</v>
      </c>
      <c r="E14" s="44">
        <v>0</v>
      </c>
      <c r="F14" s="44">
        <v>0</v>
      </c>
      <c r="G14" s="44">
        <v>0</v>
      </c>
      <c r="H14" s="45">
        <v>0</v>
      </c>
      <c r="I14" s="46">
        <v>0</v>
      </c>
      <c r="J14" s="46">
        <v>0</v>
      </c>
      <c r="K14" s="96">
        <f t="shared" si="4"/>
        <v>0</v>
      </c>
      <c r="L14" s="96">
        <f t="shared" si="5"/>
        <v>0</v>
      </c>
      <c r="M14" s="51">
        <f t="shared" si="6"/>
        <v>0</v>
      </c>
      <c r="N14" s="51">
        <f t="shared" si="6"/>
        <v>0</v>
      </c>
      <c r="O14" s="51">
        <f t="shared" si="6"/>
        <v>0</v>
      </c>
      <c r="P14" s="51">
        <f t="shared" si="6"/>
        <v>0</v>
      </c>
      <c r="Q14" s="51">
        <f t="shared" si="6"/>
        <v>0</v>
      </c>
      <c r="R14" s="51">
        <f t="shared" si="6"/>
        <v>0</v>
      </c>
      <c r="S14" s="84">
        <f t="shared" si="7"/>
        <v>0</v>
      </c>
      <c r="T14" s="84">
        <f t="shared" si="1"/>
        <v>0</v>
      </c>
      <c r="U14" s="85">
        <f t="shared" si="8"/>
        <v>0</v>
      </c>
      <c r="V14" s="85">
        <f t="shared" si="2"/>
        <v>0</v>
      </c>
      <c r="W14" s="86">
        <f t="shared" si="9"/>
        <v>0</v>
      </c>
    </row>
    <row r="15" spans="1:23" ht="24" customHeight="1" x14ac:dyDescent="0.25">
      <c r="A15" s="83" t="s">
        <v>47</v>
      </c>
      <c r="B15" s="43"/>
      <c r="C15" s="135"/>
      <c r="D15" s="144">
        <f t="shared" si="3"/>
        <v>0</v>
      </c>
      <c r="E15" s="44">
        <v>0</v>
      </c>
      <c r="F15" s="44">
        <v>0</v>
      </c>
      <c r="G15" s="44">
        <v>0</v>
      </c>
      <c r="H15" s="45">
        <v>0</v>
      </c>
      <c r="I15" s="46">
        <v>0</v>
      </c>
      <c r="J15" s="46">
        <v>0</v>
      </c>
      <c r="K15" s="96">
        <f t="shared" si="4"/>
        <v>0</v>
      </c>
      <c r="L15" s="96">
        <f t="shared" si="5"/>
        <v>0</v>
      </c>
      <c r="M15" s="51">
        <f t="shared" si="6"/>
        <v>0</v>
      </c>
      <c r="N15" s="51">
        <f t="shared" si="6"/>
        <v>0</v>
      </c>
      <c r="O15" s="51">
        <f t="shared" si="6"/>
        <v>0</v>
      </c>
      <c r="P15" s="51">
        <f t="shared" si="6"/>
        <v>0</v>
      </c>
      <c r="Q15" s="51">
        <f t="shared" si="6"/>
        <v>0</v>
      </c>
      <c r="R15" s="51">
        <f t="shared" si="6"/>
        <v>0</v>
      </c>
      <c r="S15" s="84">
        <f t="shared" si="7"/>
        <v>0</v>
      </c>
      <c r="T15" s="84">
        <f t="shared" si="1"/>
        <v>0</v>
      </c>
      <c r="U15" s="85">
        <f t="shared" si="8"/>
        <v>0</v>
      </c>
      <c r="V15" s="85">
        <f t="shared" si="2"/>
        <v>0</v>
      </c>
      <c r="W15" s="86">
        <f t="shared" si="9"/>
        <v>0</v>
      </c>
    </row>
    <row r="16" spans="1:23" ht="24" customHeight="1" x14ac:dyDescent="0.25">
      <c r="A16" s="83" t="s">
        <v>48</v>
      </c>
      <c r="B16" s="43"/>
      <c r="C16" s="135"/>
      <c r="D16" s="144">
        <f t="shared" si="3"/>
        <v>0</v>
      </c>
      <c r="E16" s="44">
        <v>0</v>
      </c>
      <c r="F16" s="44">
        <v>0</v>
      </c>
      <c r="G16" s="44">
        <v>0</v>
      </c>
      <c r="H16" s="45">
        <v>0</v>
      </c>
      <c r="I16" s="46">
        <v>0</v>
      </c>
      <c r="J16" s="46">
        <v>0</v>
      </c>
      <c r="K16" s="96">
        <f t="shared" si="4"/>
        <v>0</v>
      </c>
      <c r="L16" s="96">
        <f t="shared" si="5"/>
        <v>0</v>
      </c>
      <c r="M16" s="51">
        <f t="shared" si="6"/>
        <v>0</v>
      </c>
      <c r="N16" s="51">
        <f t="shared" si="6"/>
        <v>0</v>
      </c>
      <c r="O16" s="51">
        <f t="shared" si="6"/>
        <v>0</v>
      </c>
      <c r="P16" s="51">
        <f t="shared" si="6"/>
        <v>0</v>
      </c>
      <c r="Q16" s="51">
        <f t="shared" si="6"/>
        <v>0</v>
      </c>
      <c r="R16" s="51">
        <f t="shared" si="6"/>
        <v>0</v>
      </c>
      <c r="S16" s="84">
        <f t="shared" si="7"/>
        <v>0</v>
      </c>
      <c r="T16" s="84">
        <f t="shared" si="1"/>
        <v>0</v>
      </c>
      <c r="U16" s="85">
        <f t="shared" si="8"/>
        <v>0</v>
      </c>
      <c r="V16" s="85">
        <f t="shared" si="2"/>
        <v>0</v>
      </c>
      <c r="W16" s="86">
        <f t="shared" si="9"/>
        <v>0</v>
      </c>
    </row>
    <row r="17" spans="1:24" ht="24" customHeight="1" x14ac:dyDescent="0.25">
      <c r="A17" s="83" t="s">
        <v>49</v>
      </c>
      <c r="B17" s="43"/>
      <c r="C17" s="135"/>
      <c r="D17" s="144">
        <f t="shared" si="3"/>
        <v>0</v>
      </c>
      <c r="E17" s="44">
        <v>0</v>
      </c>
      <c r="F17" s="44">
        <v>0</v>
      </c>
      <c r="G17" s="44">
        <v>0</v>
      </c>
      <c r="H17" s="45">
        <v>0</v>
      </c>
      <c r="I17" s="46">
        <v>0</v>
      </c>
      <c r="J17" s="46">
        <v>0</v>
      </c>
      <c r="K17" s="96">
        <f t="shared" si="4"/>
        <v>0</v>
      </c>
      <c r="L17" s="96">
        <f t="shared" si="5"/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51">
        <f t="shared" si="6"/>
        <v>0</v>
      </c>
      <c r="Q17" s="51">
        <f t="shared" si="6"/>
        <v>0</v>
      </c>
      <c r="R17" s="51">
        <f t="shared" si="6"/>
        <v>0</v>
      </c>
      <c r="S17" s="84">
        <f t="shared" si="7"/>
        <v>0</v>
      </c>
      <c r="T17" s="84">
        <f t="shared" si="1"/>
        <v>0</v>
      </c>
      <c r="U17" s="85">
        <f t="shared" si="8"/>
        <v>0</v>
      </c>
      <c r="V17" s="85">
        <f t="shared" si="2"/>
        <v>0</v>
      </c>
      <c r="W17" s="86">
        <f t="shared" si="9"/>
        <v>0</v>
      </c>
    </row>
    <row r="18" spans="1:24" ht="24" customHeight="1" thickBot="1" x14ac:dyDescent="0.3">
      <c r="A18" s="83" t="s">
        <v>97</v>
      </c>
      <c r="B18" s="43"/>
      <c r="C18" s="135"/>
      <c r="D18" s="145"/>
      <c r="E18" s="44">
        <v>0</v>
      </c>
      <c r="F18" s="44">
        <v>0</v>
      </c>
      <c r="G18" s="44">
        <v>0</v>
      </c>
      <c r="H18" s="45">
        <v>0</v>
      </c>
      <c r="I18" s="46">
        <v>0</v>
      </c>
      <c r="J18" s="46">
        <v>0</v>
      </c>
      <c r="K18" s="98">
        <f t="shared" ref="K18" si="10">SUM(E18:J18)</f>
        <v>0</v>
      </c>
      <c r="L18" s="119">
        <f t="shared" si="5"/>
        <v>0</v>
      </c>
      <c r="M18" s="51">
        <f t="shared" si="6"/>
        <v>0</v>
      </c>
      <c r="N18" s="51">
        <f t="shared" si="6"/>
        <v>0</v>
      </c>
      <c r="O18" s="51">
        <f t="shared" si="6"/>
        <v>0</v>
      </c>
      <c r="P18" s="51">
        <f t="shared" si="6"/>
        <v>0</v>
      </c>
      <c r="Q18" s="51">
        <f t="shared" si="6"/>
        <v>0</v>
      </c>
      <c r="R18" s="51">
        <f t="shared" si="6"/>
        <v>0</v>
      </c>
      <c r="S18" s="87">
        <f t="shared" si="7"/>
        <v>0</v>
      </c>
      <c r="T18" s="87">
        <f t="shared" si="1"/>
        <v>0</v>
      </c>
      <c r="U18" s="89">
        <f t="shared" si="8"/>
        <v>0</v>
      </c>
      <c r="V18" s="89">
        <f t="shared" si="2"/>
        <v>0</v>
      </c>
      <c r="W18" s="88">
        <f t="shared" si="9"/>
        <v>0</v>
      </c>
    </row>
    <row r="19" spans="1:24" ht="15" customHeight="1" x14ac:dyDescent="0.25">
      <c r="A19" s="90"/>
      <c r="B19" s="91"/>
      <c r="C19" s="131"/>
      <c r="D19" s="146">
        <f t="shared" ref="D19:V19" si="11">SUM(D11:D18)</f>
        <v>0</v>
      </c>
      <c r="E19" s="93">
        <f t="shared" ref="E19:L19" si="12">SUM(E11:E18)</f>
        <v>0</v>
      </c>
      <c r="F19" s="93">
        <f t="shared" si="12"/>
        <v>0</v>
      </c>
      <c r="G19" s="93">
        <f t="shared" si="12"/>
        <v>0</v>
      </c>
      <c r="H19" s="93">
        <f t="shared" si="12"/>
        <v>0</v>
      </c>
      <c r="I19" s="93">
        <f t="shared" si="12"/>
        <v>0</v>
      </c>
      <c r="J19" s="93">
        <f t="shared" si="12"/>
        <v>0</v>
      </c>
      <c r="K19" s="94">
        <f t="shared" si="12"/>
        <v>0</v>
      </c>
      <c r="L19" s="94">
        <f t="shared" si="12"/>
        <v>0</v>
      </c>
      <c r="M19" s="92">
        <f t="shared" si="11"/>
        <v>0</v>
      </c>
      <c r="N19" s="92">
        <f t="shared" si="11"/>
        <v>0</v>
      </c>
      <c r="O19" s="92">
        <f t="shared" si="11"/>
        <v>0</v>
      </c>
      <c r="P19" s="92">
        <f t="shared" si="11"/>
        <v>0</v>
      </c>
      <c r="Q19" s="92">
        <f t="shared" si="11"/>
        <v>0</v>
      </c>
      <c r="R19" s="92">
        <f t="shared" si="11"/>
        <v>0</v>
      </c>
      <c r="S19" s="94">
        <f>SUM(S11:S18)</f>
        <v>0</v>
      </c>
      <c r="T19" s="94">
        <f>SUM(T11:T18)</f>
        <v>0</v>
      </c>
      <c r="U19" s="92">
        <f t="shared" si="11"/>
        <v>0</v>
      </c>
      <c r="V19" s="92">
        <f t="shared" si="11"/>
        <v>0</v>
      </c>
      <c r="W19" s="92">
        <f t="shared" ref="W19" si="13">SUM(W11:W18)</f>
        <v>0</v>
      </c>
    </row>
    <row r="20" spans="1:24" ht="15.75" customHeight="1" x14ac:dyDescent="0.25">
      <c r="A20" s="74" t="s">
        <v>128</v>
      </c>
      <c r="B20" s="75"/>
      <c r="C20" s="130"/>
      <c r="D20" s="147"/>
      <c r="E20" s="77"/>
      <c r="F20" s="78"/>
      <c r="G20" s="78"/>
      <c r="H20" s="78"/>
      <c r="I20" s="79"/>
      <c r="J20" s="80"/>
      <c r="K20" s="95">
        <f>SUM(E19:J19)-K19</f>
        <v>0</v>
      </c>
      <c r="L20" s="76"/>
      <c r="M20" s="76"/>
      <c r="N20" s="76"/>
      <c r="O20" s="76"/>
      <c r="P20" s="76"/>
      <c r="Q20" s="81"/>
      <c r="R20" s="81"/>
      <c r="S20" s="95"/>
      <c r="T20" s="95"/>
      <c r="U20" s="82"/>
      <c r="V20" s="82"/>
      <c r="W20" s="82"/>
    </row>
    <row r="21" spans="1:24" ht="24" customHeight="1" x14ac:dyDescent="0.25">
      <c r="A21" s="83" t="s">
        <v>50</v>
      </c>
      <c r="B21" s="43"/>
      <c r="C21" s="135"/>
      <c r="D21" s="144">
        <f t="shared" ref="D21:D65" si="14">IF(B21&lt;&gt;0,$D$9,0)</f>
        <v>0</v>
      </c>
      <c r="E21" s="45"/>
      <c r="F21" s="45"/>
      <c r="G21" s="50"/>
      <c r="H21" s="44"/>
      <c r="I21" s="45"/>
      <c r="J21" s="44"/>
      <c r="K21" s="96">
        <f t="shared" ref="K21" si="15">SUM(E21:J21)</f>
        <v>0</v>
      </c>
      <c r="L21" s="96">
        <f t="shared" ref="L21:L65" si="16">IF((D21-K21)&lt;0,0,D21-K21)</f>
        <v>0</v>
      </c>
      <c r="M21" s="51">
        <f t="shared" ref="M21:R63" si="17">M$8</f>
        <v>0</v>
      </c>
      <c r="N21" s="51">
        <f t="shared" si="17"/>
        <v>0</v>
      </c>
      <c r="O21" s="51">
        <f t="shared" si="17"/>
        <v>0</v>
      </c>
      <c r="P21" s="51">
        <f t="shared" si="17"/>
        <v>0</v>
      </c>
      <c r="Q21" s="51">
        <f t="shared" si="17"/>
        <v>0</v>
      </c>
      <c r="R21" s="51">
        <f t="shared" si="17"/>
        <v>0</v>
      </c>
      <c r="S21" s="96">
        <f t="shared" ref="S21" si="18">SUM(M21:R21)</f>
        <v>0</v>
      </c>
      <c r="T21" s="96">
        <f t="shared" ref="T21" si="19">K21+S21</f>
        <v>0</v>
      </c>
      <c r="U21" s="85">
        <f t="shared" ref="U21:U65" si="20">D21-T21</f>
        <v>0</v>
      </c>
      <c r="V21" s="85">
        <f>IF(U21&lt;0,MIN(T21-D21,S21),0)</f>
        <v>0</v>
      </c>
      <c r="W21" s="85">
        <f t="shared" ref="W21:W65" si="21">IF(U21&gt;0,U21,0)</f>
        <v>0</v>
      </c>
      <c r="X21" s="118"/>
    </row>
    <row r="22" spans="1:24" ht="24" customHeight="1" x14ac:dyDescent="0.25">
      <c r="A22" s="97" t="s">
        <v>51</v>
      </c>
      <c r="B22" s="43"/>
      <c r="C22" s="135"/>
      <c r="D22" s="144">
        <f t="shared" si="14"/>
        <v>0</v>
      </c>
      <c r="E22" s="48"/>
      <c r="F22" s="45"/>
      <c r="G22" s="48"/>
      <c r="H22" s="47"/>
      <c r="I22" s="49"/>
      <c r="J22" s="47"/>
      <c r="K22" s="96">
        <f t="shared" ref="K22:K65" si="22">SUM(E22:J22)</f>
        <v>0</v>
      </c>
      <c r="L22" s="96">
        <f t="shared" si="16"/>
        <v>0</v>
      </c>
      <c r="M22" s="51">
        <f t="shared" si="17"/>
        <v>0</v>
      </c>
      <c r="N22" s="51">
        <f t="shared" si="17"/>
        <v>0</v>
      </c>
      <c r="O22" s="51">
        <f t="shared" si="17"/>
        <v>0</v>
      </c>
      <c r="P22" s="51">
        <f t="shared" si="17"/>
        <v>0</v>
      </c>
      <c r="Q22" s="51">
        <f t="shared" si="17"/>
        <v>0</v>
      </c>
      <c r="R22" s="51">
        <f t="shared" si="17"/>
        <v>0</v>
      </c>
      <c r="S22" s="96">
        <f t="shared" ref="S22:S65" si="23">SUM(M22:R22)</f>
        <v>0</v>
      </c>
      <c r="T22" s="96">
        <f t="shared" ref="T22:T65" si="24">K22+S22</f>
        <v>0</v>
      </c>
      <c r="U22" s="85">
        <f t="shared" si="20"/>
        <v>0</v>
      </c>
      <c r="V22" s="85">
        <f t="shared" ref="V22:V65" si="25">IF(U22&lt;0,MIN(T22-D22,S22),0)</f>
        <v>0</v>
      </c>
      <c r="W22" s="86">
        <f t="shared" si="21"/>
        <v>0</v>
      </c>
      <c r="X22" s="118"/>
    </row>
    <row r="23" spans="1:24" ht="24" customHeight="1" x14ac:dyDescent="0.25">
      <c r="A23" s="83" t="s">
        <v>52</v>
      </c>
      <c r="B23" s="43"/>
      <c r="C23" s="135"/>
      <c r="D23" s="144">
        <f t="shared" si="14"/>
        <v>0</v>
      </c>
      <c r="E23" s="48"/>
      <c r="F23" s="48"/>
      <c r="G23" s="45"/>
      <c r="H23" s="47"/>
      <c r="I23" s="49"/>
      <c r="J23" s="47"/>
      <c r="K23" s="96">
        <f t="shared" si="22"/>
        <v>0</v>
      </c>
      <c r="L23" s="96">
        <f t="shared" si="16"/>
        <v>0</v>
      </c>
      <c r="M23" s="51">
        <f t="shared" si="17"/>
        <v>0</v>
      </c>
      <c r="N23" s="51">
        <f t="shared" si="17"/>
        <v>0</v>
      </c>
      <c r="O23" s="51">
        <f t="shared" si="17"/>
        <v>0</v>
      </c>
      <c r="P23" s="51">
        <f t="shared" si="17"/>
        <v>0</v>
      </c>
      <c r="Q23" s="51">
        <f t="shared" si="17"/>
        <v>0</v>
      </c>
      <c r="R23" s="51">
        <f t="shared" si="17"/>
        <v>0</v>
      </c>
      <c r="S23" s="96">
        <f t="shared" si="23"/>
        <v>0</v>
      </c>
      <c r="T23" s="96">
        <f t="shared" si="24"/>
        <v>0</v>
      </c>
      <c r="U23" s="85">
        <f t="shared" si="20"/>
        <v>0</v>
      </c>
      <c r="V23" s="85">
        <f t="shared" si="25"/>
        <v>0</v>
      </c>
      <c r="W23" s="86">
        <f t="shared" si="21"/>
        <v>0</v>
      </c>
    </row>
    <row r="24" spans="1:24" ht="24" customHeight="1" x14ac:dyDescent="0.25">
      <c r="A24" s="97" t="s">
        <v>53</v>
      </c>
      <c r="B24" s="43"/>
      <c r="C24" s="135"/>
      <c r="D24" s="144">
        <f t="shared" si="14"/>
        <v>0</v>
      </c>
      <c r="E24" s="48"/>
      <c r="F24" s="48"/>
      <c r="G24" s="48"/>
      <c r="H24" s="45"/>
      <c r="I24" s="49"/>
      <c r="J24" s="47"/>
      <c r="K24" s="96">
        <f t="shared" si="22"/>
        <v>0</v>
      </c>
      <c r="L24" s="96">
        <f t="shared" si="16"/>
        <v>0</v>
      </c>
      <c r="M24" s="51">
        <f t="shared" si="17"/>
        <v>0</v>
      </c>
      <c r="N24" s="51">
        <f t="shared" si="17"/>
        <v>0</v>
      </c>
      <c r="O24" s="51">
        <f t="shared" si="17"/>
        <v>0</v>
      </c>
      <c r="P24" s="51">
        <f t="shared" si="17"/>
        <v>0</v>
      </c>
      <c r="Q24" s="51">
        <f t="shared" si="17"/>
        <v>0</v>
      </c>
      <c r="R24" s="51">
        <f t="shared" si="17"/>
        <v>0</v>
      </c>
      <c r="S24" s="96">
        <f t="shared" si="23"/>
        <v>0</v>
      </c>
      <c r="T24" s="96">
        <f t="shared" si="24"/>
        <v>0</v>
      </c>
      <c r="U24" s="85">
        <f t="shared" si="20"/>
        <v>0</v>
      </c>
      <c r="V24" s="85">
        <f t="shared" si="25"/>
        <v>0</v>
      </c>
      <c r="W24" s="86">
        <f t="shared" si="21"/>
        <v>0</v>
      </c>
    </row>
    <row r="25" spans="1:24" ht="24" customHeight="1" x14ac:dyDescent="0.25">
      <c r="A25" s="83" t="s">
        <v>54</v>
      </c>
      <c r="B25" s="43"/>
      <c r="C25" s="135"/>
      <c r="D25" s="144">
        <f t="shared" si="14"/>
        <v>0</v>
      </c>
      <c r="E25" s="48"/>
      <c r="F25" s="48"/>
      <c r="G25" s="48"/>
      <c r="H25" s="48"/>
      <c r="I25" s="45"/>
      <c r="J25" s="47"/>
      <c r="K25" s="96">
        <f t="shared" si="22"/>
        <v>0</v>
      </c>
      <c r="L25" s="96">
        <f t="shared" si="16"/>
        <v>0</v>
      </c>
      <c r="M25" s="51">
        <f t="shared" si="17"/>
        <v>0</v>
      </c>
      <c r="N25" s="51">
        <f t="shared" si="17"/>
        <v>0</v>
      </c>
      <c r="O25" s="51">
        <f t="shared" si="17"/>
        <v>0</v>
      </c>
      <c r="P25" s="51">
        <f t="shared" si="17"/>
        <v>0</v>
      </c>
      <c r="Q25" s="51">
        <f t="shared" si="17"/>
        <v>0</v>
      </c>
      <c r="R25" s="51">
        <f t="shared" si="17"/>
        <v>0</v>
      </c>
      <c r="S25" s="96">
        <f t="shared" si="23"/>
        <v>0</v>
      </c>
      <c r="T25" s="96">
        <f t="shared" si="24"/>
        <v>0</v>
      </c>
      <c r="U25" s="85">
        <f t="shared" si="20"/>
        <v>0</v>
      </c>
      <c r="V25" s="85">
        <f t="shared" si="25"/>
        <v>0</v>
      </c>
      <c r="W25" s="86">
        <f t="shared" si="21"/>
        <v>0</v>
      </c>
      <c r="X25" s="118"/>
    </row>
    <row r="26" spans="1:24" ht="24" customHeight="1" x14ac:dyDescent="0.25">
      <c r="A26" s="97" t="s">
        <v>55</v>
      </c>
      <c r="B26" s="43"/>
      <c r="C26" s="135"/>
      <c r="D26" s="144">
        <f t="shared" si="14"/>
        <v>0</v>
      </c>
      <c r="E26" s="48"/>
      <c r="F26" s="48"/>
      <c r="G26" s="48"/>
      <c r="H26" s="48"/>
      <c r="I26" s="48"/>
      <c r="J26" s="47"/>
      <c r="K26" s="96">
        <f t="shared" si="22"/>
        <v>0</v>
      </c>
      <c r="L26" s="96">
        <f t="shared" si="16"/>
        <v>0</v>
      </c>
      <c r="M26" s="51">
        <f t="shared" si="17"/>
        <v>0</v>
      </c>
      <c r="N26" s="51">
        <f t="shared" si="17"/>
        <v>0</v>
      </c>
      <c r="O26" s="51">
        <f t="shared" si="17"/>
        <v>0</v>
      </c>
      <c r="P26" s="51">
        <f t="shared" si="17"/>
        <v>0</v>
      </c>
      <c r="Q26" s="51">
        <f t="shared" si="17"/>
        <v>0</v>
      </c>
      <c r="R26" s="51">
        <f t="shared" si="17"/>
        <v>0</v>
      </c>
      <c r="S26" s="96">
        <f t="shared" si="23"/>
        <v>0</v>
      </c>
      <c r="T26" s="96">
        <f t="shared" si="24"/>
        <v>0</v>
      </c>
      <c r="U26" s="85">
        <f t="shared" si="20"/>
        <v>0</v>
      </c>
      <c r="V26" s="85">
        <f t="shared" si="25"/>
        <v>0</v>
      </c>
      <c r="W26" s="86">
        <f t="shared" si="21"/>
        <v>0</v>
      </c>
    </row>
    <row r="27" spans="1:24" ht="24" customHeight="1" x14ac:dyDescent="0.25">
      <c r="A27" s="83" t="s">
        <v>56</v>
      </c>
      <c r="B27" s="43"/>
      <c r="C27" s="135"/>
      <c r="D27" s="144">
        <f t="shared" si="14"/>
        <v>0</v>
      </c>
      <c r="E27" s="48"/>
      <c r="F27" s="48"/>
      <c r="G27" s="48"/>
      <c r="H27" s="48"/>
      <c r="I27" s="48"/>
      <c r="J27" s="47"/>
      <c r="K27" s="96">
        <f t="shared" si="22"/>
        <v>0</v>
      </c>
      <c r="L27" s="96">
        <f t="shared" si="16"/>
        <v>0</v>
      </c>
      <c r="M27" s="51">
        <f t="shared" si="17"/>
        <v>0</v>
      </c>
      <c r="N27" s="51">
        <f t="shared" si="17"/>
        <v>0</v>
      </c>
      <c r="O27" s="51">
        <f t="shared" si="17"/>
        <v>0</v>
      </c>
      <c r="P27" s="51">
        <f t="shared" si="17"/>
        <v>0</v>
      </c>
      <c r="Q27" s="51">
        <f t="shared" si="17"/>
        <v>0</v>
      </c>
      <c r="R27" s="51">
        <f t="shared" si="17"/>
        <v>0</v>
      </c>
      <c r="S27" s="96">
        <f t="shared" si="23"/>
        <v>0</v>
      </c>
      <c r="T27" s="96">
        <f t="shared" si="24"/>
        <v>0</v>
      </c>
      <c r="U27" s="85">
        <f t="shared" si="20"/>
        <v>0</v>
      </c>
      <c r="V27" s="85">
        <f t="shared" si="25"/>
        <v>0</v>
      </c>
      <c r="W27" s="86">
        <f t="shared" si="21"/>
        <v>0</v>
      </c>
    </row>
    <row r="28" spans="1:24" ht="24" customHeight="1" x14ac:dyDescent="0.25">
      <c r="A28" s="97" t="s">
        <v>57</v>
      </c>
      <c r="B28" s="43"/>
      <c r="C28" s="135"/>
      <c r="D28" s="144">
        <f t="shared" si="14"/>
        <v>0</v>
      </c>
      <c r="E28" s="48"/>
      <c r="F28" s="48"/>
      <c r="G28" s="48"/>
      <c r="H28" s="48"/>
      <c r="I28" s="48"/>
      <c r="J28" s="47"/>
      <c r="K28" s="96">
        <f t="shared" si="22"/>
        <v>0</v>
      </c>
      <c r="L28" s="96">
        <f t="shared" si="16"/>
        <v>0</v>
      </c>
      <c r="M28" s="51">
        <f t="shared" si="17"/>
        <v>0</v>
      </c>
      <c r="N28" s="51">
        <f t="shared" si="17"/>
        <v>0</v>
      </c>
      <c r="O28" s="51">
        <f t="shared" si="17"/>
        <v>0</v>
      </c>
      <c r="P28" s="51">
        <f t="shared" si="17"/>
        <v>0</v>
      </c>
      <c r="Q28" s="51">
        <f t="shared" si="17"/>
        <v>0</v>
      </c>
      <c r="R28" s="51">
        <f t="shared" si="17"/>
        <v>0</v>
      </c>
      <c r="S28" s="96">
        <f t="shared" si="23"/>
        <v>0</v>
      </c>
      <c r="T28" s="96">
        <f t="shared" si="24"/>
        <v>0</v>
      </c>
      <c r="U28" s="85">
        <f t="shared" si="20"/>
        <v>0</v>
      </c>
      <c r="V28" s="85">
        <f t="shared" si="25"/>
        <v>0</v>
      </c>
      <c r="W28" s="86">
        <f t="shared" si="21"/>
        <v>0</v>
      </c>
    </row>
    <row r="29" spans="1:24" ht="24" customHeight="1" x14ac:dyDescent="0.25">
      <c r="A29" s="83" t="s">
        <v>58</v>
      </c>
      <c r="B29" s="43"/>
      <c r="C29" s="135"/>
      <c r="D29" s="144">
        <f t="shared" si="14"/>
        <v>0</v>
      </c>
      <c r="E29" s="48"/>
      <c r="F29" s="48"/>
      <c r="G29" s="48"/>
      <c r="H29" s="48"/>
      <c r="I29" s="48"/>
      <c r="J29" s="47"/>
      <c r="K29" s="96">
        <f t="shared" si="22"/>
        <v>0</v>
      </c>
      <c r="L29" s="96">
        <f t="shared" si="16"/>
        <v>0</v>
      </c>
      <c r="M29" s="51">
        <f t="shared" si="17"/>
        <v>0</v>
      </c>
      <c r="N29" s="51">
        <f t="shared" si="17"/>
        <v>0</v>
      </c>
      <c r="O29" s="51">
        <f t="shared" si="17"/>
        <v>0</v>
      </c>
      <c r="P29" s="51">
        <f t="shared" si="17"/>
        <v>0</v>
      </c>
      <c r="Q29" s="51">
        <f t="shared" si="17"/>
        <v>0</v>
      </c>
      <c r="R29" s="51">
        <f t="shared" si="17"/>
        <v>0</v>
      </c>
      <c r="S29" s="96">
        <f t="shared" si="23"/>
        <v>0</v>
      </c>
      <c r="T29" s="96">
        <f t="shared" si="24"/>
        <v>0</v>
      </c>
      <c r="U29" s="85">
        <f t="shared" si="20"/>
        <v>0</v>
      </c>
      <c r="V29" s="85">
        <f t="shared" si="25"/>
        <v>0</v>
      </c>
      <c r="W29" s="86">
        <f t="shared" si="21"/>
        <v>0</v>
      </c>
    </row>
    <row r="30" spans="1:24" ht="24" customHeight="1" x14ac:dyDescent="0.25">
      <c r="A30" s="97" t="s">
        <v>59</v>
      </c>
      <c r="B30" s="43"/>
      <c r="C30" s="135"/>
      <c r="D30" s="144">
        <f t="shared" si="14"/>
        <v>0</v>
      </c>
      <c r="E30" s="48"/>
      <c r="F30" s="48"/>
      <c r="G30" s="48"/>
      <c r="H30" s="47"/>
      <c r="I30" s="48"/>
      <c r="J30" s="47"/>
      <c r="K30" s="96">
        <f t="shared" si="22"/>
        <v>0</v>
      </c>
      <c r="L30" s="96">
        <f t="shared" si="16"/>
        <v>0</v>
      </c>
      <c r="M30" s="51">
        <f t="shared" si="17"/>
        <v>0</v>
      </c>
      <c r="N30" s="51">
        <f t="shared" si="17"/>
        <v>0</v>
      </c>
      <c r="O30" s="51">
        <f t="shared" si="17"/>
        <v>0</v>
      </c>
      <c r="P30" s="51">
        <f t="shared" si="17"/>
        <v>0</v>
      </c>
      <c r="Q30" s="51">
        <f t="shared" si="17"/>
        <v>0</v>
      </c>
      <c r="R30" s="51">
        <f t="shared" si="17"/>
        <v>0</v>
      </c>
      <c r="S30" s="96">
        <f t="shared" si="23"/>
        <v>0</v>
      </c>
      <c r="T30" s="96">
        <f t="shared" si="24"/>
        <v>0</v>
      </c>
      <c r="U30" s="85">
        <f t="shared" si="20"/>
        <v>0</v>
      </c>
      <c r="V30" s="85">
        <f t="shared" si="25"/>
        <v>0</v>
      </c>
      <c r="W30" s="86">
        <f t="shared" si="21"/>
        <v>0</v>
      </c>
    </row>
    <row r="31" spans="1:24" ht="24" customHeight="1" x14ac:dyDescent="0.25">
      <c r="A31" s="83" t="s">
        <v>60</v>
      </c>
      <c r="B31" s="43"/>
      <c r="C31" s="135"/>
      <c r="D31" s="144">
        <f t="shared" si="14"/>
        <v>0</v>
      </c>
      <c r="E31" s="52"/>
      <c r="F31" s="52"/>
      <c r="G31" s="52"/>
      <c r="H31" s="47"/>
      <c r="I31" s="49"/>
      <c r="J31" s="47"/>
      <c r="K31" s="96">
        <f t="shared" si="22"/>
        <v>0</v>
      </c>
      <c r="L31" s="96">
        <f t="shared" si="16"/>
        <v>0</v>
      </c>
      <c r="M31" s="51">
        <f t="shared" si="17"/>
        <v>0</v>
      </c>
      <c r="N31" s="51">
        <f t="shared" si="17"/>
        <v>0</v>
      </c>
      <c r="O31" s="51">
        <f t="shared" si="17"/>
        <v>0</v>
      </c>
      <c r="P31" s="51">
        <f t="shared" si="17"/>
        <v>0</v>
      </c>
      <c r="Q31" s="51">
        <f t="shared" si="17"/>
        <v>0</v>
      </c>
      <c r="R31" s="51">
        <f t="shared" si="17"/>
        <v>0</v>
      </c>
      <c r="S31" s="96">
        <f t="shared" si="23"/>
        <v>0</v>
      </c>
      <c r="T31" s="96">
        <f t="shared" si="24"/>
        <v>0</v>
      </c>
      <c r="U31" s="85">
        <f t="shared" si="20"/>
        <v>0</v>
      </c>
      <c r="V31" s="85">
        <f t="shared" si="25"/>
        <v>0</v>
      </c>
      <c r="W31" s="86">
        <f t="shared" si="21"/>
        <v>0</v>
      </c>
    </row>
    <row r="32" spans="1:24" ht="24" customHeight="1" x14ac:dyDescent="0.25">
      <c r="A32" s="97" t="s">
        <v>61</v>
      </c>
      <c r="B32" s="43"/>
      <c r="C32" s="135"/>
      <c r="D32" s="144">
        <f t="shared" si="14"/>
        <v>0</v>
      </c>
      <c r="E32" s="48"/>
      <c r="F32" s="48"/>
      <c r="G32" s="48"/>
      <c r="H32" s="47"/>
      <c r="I32" s="49"/>
      <c r="J32" s="47"/>
      <c r="K32" s="96">
        <f t="shared" si="22"/>
        <v>0</v>
      </c>
      <c r="L32" s="96">
        <f t="shared" si="16"/>
        <v>0</v>
      </c>
      <c r="M32" s="51">
        <f t="shared" si="17"/>
        <v>0</v>
      </c>
      <c r="N32" s="51">
        <f t="shared" si="17"/>
        <v>0</v>
      </c>
      <c r="O32" s="51">
        <f t="shared" si="17"/>
        <v>0</v>
      </c>
      <c r="P32" s="51">
        <f t="shared" si="17"/>
        <v>0</v>
      </c>
      <c r="Q32" s="51">
        <f t="shared" si="17"/>
        <v>0</v>
      </c>
      <c r="R32" s="51">
        <f t="shared" si="17"/>
        <v>0</v>
      </c>
      <c r="S32" s="96">
        <f t="shared" si="23"/>
        <v>0</v>
      </c>
      <c r="T32" s="96">
        <f t="shared" si="24"/>
        <v>0</v>
      </c>
      <c r="U32" s="85">
        <f t="shared" si="20"/>
        <v>0</v>
      </c>
      <c r="V32" s="85">
        <f t="shared" si="25"/>
        <v>0</v>
      </c>
      <c r="W32" s="86">
        <f t="shared" si="21"/>
        <v>0</v>
      </c>
    </row>
    <row r="33" spans="1:23" ht="24" customHeight="1" x14ac:dyDescent="0.25">
      <c r="A33" s="83" t="s">
        <v>62</v>
      </c>
      <c r="B33" s="43"/>
      <c r="C33" s="135"/>
      <c r="D33" s="144">
        <f t="shared" si="14"/>
        <v>0</v>
      </c>
      <c r="E33" s="48"/>
      <c r="F33" s="48"/>
      <c r="G33" s="48"/>
      <c r="H33" s="47"/>
      <c r="I33" s="49"/>
      <c r="J33" s="47"/>
      <c r="K33" s="96">
        <f t="shared" si="22"/>
        <v>0</v>
      </c>
      <c r="L33" s="96">
        <f t="shared" si="16"/>
        <v>0</v>
      </c>
      <c r="M33" s="51">
        <f t="shared" si="17"/>
        <v>0</v>
      </c>
      <c r="N33" s="51">
        <f t="shared" si="17"/>
        <v>0</v>
      </c>
      <c r="O33" s="51">
        <f t="shared" si="17"/>
        <v>0</v>
      </c>
      <c r="P33" s="51">
        <f t="shared" si="17"/>
        <v>0</v>
      </c>
      <c r="Q33" s="51">
        <f t="shared" si="17"/>
        <v>0</v>
      </c>
      <c r="R33" s="51">
        <f t="shared" si="17"/>
        <v>0</v>
      </c>
      <c r="S33" s="96">
        <f t="shared" si="23"/>
        <v>0</v>
      </c>
      <c r="T33" s="96">
        <f t="shared" si="24"/>
        <v>0</v>
      </c>
      <c r="U33" s="85">
        <f t="shared" si="20"/>
        <v>0</v>
      </c>
      <c r="V33" s="85">
        <f t="shared" si="25"/>
        <v>0</v>
      </c>
      <c r="W33" s="86">
        <f t="shared" si="21"/>
        <v>0</v>
      </c>
    </row>
    <row r="34" spans="1:23" ht="24" customHeight="1" x14ac:dyDescent="0.25">
      <c r="A34" s="97" t="s">
        <v>63</v>
      </c>
      <c r="B34" s="43"/>
      <c r="C34" s="135"/>
      <c r="D34" s="144">
        <f t="shared" si="14"/>
        <v>0</v>
      </c>
      <c r="E34" s="48"/>
      <c r="F34" s="48"/>
      <c r="G34" s="48"/>
      <c r="H34" s="47"/>
      <c r="I34" s="49"/>
      <c r="J34" s="47"/>
      <c r="K34" s="96">
        <f t="shared" si="22"/>
        <v>0</v>
      </c>
      <c r="L34" s="96">
        <f t="shared" si="16"/>
        <v>0</v>
      </c>
      <c r="M34" s="51">
        <f t="shared" si="17"/>
        <v>0</v>
      </c>
      <c r="N34" s="51">
        <f t="shared" si="17"/>
        <v>0</v>
      </c>
      <c r="O34" s="51">
        <f t="shared" si="17"/>
        <v>0</v>
      </c>
      <c r="P34" s="51">
        <f t="shared" si="17"/>
        <v>0</v>
      </c>
      <c r="Q34" s="51">
        <f t="shared" si="17"/>
        <v>0</v>
      </c>
      <c r="R34" s="51">
        <f t="shared" si="17"/>
        <v>0</v>
      </c>
      <c r="S34" s="96">
        <f t="shared" si="23"/>
        <v>0</v>
      </c>
      <c r="T34" s="96">
        <f t="shared" si="24"/>
        <v>0</v>
      </c>
      <c r="U34" s="85">
        <f t="shared" si="20"/>
        <v>0</v>
      </c>
      <c r="V34" s="85">
        <f t="shared" si="25"/>
        <v>0</v>
      </c>
      <c r="W34" s="86">
        <f t="shared" si="21"/>
        <v>0</v>
      </c>
    </row>
    <row r="35" spans="1:23" ht="24" customHeight="1" x14ac:dyDescent="0.25">
      <c r="A35" s="83" t="s">
        <v>64</v>
      </c>
      <c r="B35" s="43"/>
      <c r="C35" s="135"/>
      <c r="D35" s="144">
        <f t="shared" si="14"/>
        <v>0</v>
      </c>
      <c r="E35" s="48"/>
      <c r="F35" s="48"/>
      <c r="G35" s="48"/>
      <c r="H35" s="47"/>
      <c r="I35" s="49"/>
      <c r="J35" s="47"/>
      <c r="K35" s="96">
        <f t="shared" si="22"/>
        <v>0</v>
      </c>
      <c r="L35" s="96">
        <f t="shared" si="16"/>
        <v>0</v>
      </c>
      <c r="M35" s="51">
        <f t="shared" si="17"/>
        <v>0</v>
      </c>
      <c r="N35" s="51">
        <f t="shared" si="17"/>
        <v>0</v>
      </c>
      <c r="O35" s="51">
        <f t="shared" si="17"/>
        <v>0</v>
      </c>
      <c r="P35" s="51">
        <f t="shared" si="17"/>
        <v>0</v>
      </c>
      <c r="Q35" s="51">
        <f t="shared" si="17"/>
        <v>0</v>
      </c>
      <c r="R35" s="51">
        <f t="shared" si="17"/>
        <v>0</v>
      </c>
      <c r="S35" s="96">
        <f t="shared" si="23"/>
        <v>0</v>
      </c>
      <c r="T35" s="96">
        <f t="shared" si="24"/>
        <v>0</v>
      </c>
      <c r="U35" s="85">
        <f t="shared" si="20"/>
        <v>0</v>
      </c>
      <c r="V35" s="85">
        <f t="shared" si="25"/>
        <v>0</v>
      </c>
      <c r="W35" s="86">
        <f t="shared" si="21"/>
        <v>0</v>
      </c>
    </row>
    <row r="36" spans="1:23" ht="24" customHeight="1" x14ac:dyDescent="0.25">
      <c r="A36" s="97" t="s">
        <v>65</v>
      </c>
      <c r="B36" s="43"/>
      <c r="C36" s="135"/>
      <c r="D36" s="144">
        <f t="shared" si="14"/>
        <v>0</v>
      </c>
      <c r="E36" s="48"/>
      <c r="F36" s="48"/>
      <c r="G36" s="48"/>
      <c r="H36" s="47"/>
      <c r="I36" s="49"/>
      <c r="J36" s="47"/>
      <c r="K36" s="96">
        <f t="shared" si="22"/>
        <v>0</v>
      </c>
      <c r="L36" s="96">
        <f t="shared" si="16"/>
        <v>0</v>
      </c>
      <c r="M36" s="51">
        <f t="shared" si="17"/>
        <v>0</v>
      </c>
      <c r="N36" s="51">
        <f t="shared" si="17"/>
        <v>0</v>
      </c>
      <c r="O36" s="51">
        <f t="shared" si="17"/>
        <v>0</v>
      </c>
      <c r="P36" s="51">
        <f t="shared" si="17"/>
        <v>0</v>
      </c>
      <c r="Q36" s="51">
        <f t="shared" si="17"/>
        <v>0</v>
      </c>
      <c r="R36" s="51">
        <f t="shared" si="17"/>
        <v>0</v>
      </c>
      <c r="S36" s="96">
        <f t="shared" si="23"/>
        <v>0</v>
      </c>
      <c r="T36" s="96">
        <f t="shared" si="24"/>
        <v>0</v>
      </c>
      <c r="U36" s="85">
        <f t="shared" si="20"/>
        <v>0</v>
      </c>
      <c r="V36" s="85">
        <f t="shared" si="25"/>
        <v>0</v>
      </c>
      <c r="W36" s="86">
        <f t="shared" si="21"/>
        <v>0</v>
      </c>
    </row>
    <row r="37" spans="1:23" ht="24" customHeight="1" x14ac:dyDescent="0.25">
      <c r="A37" s="83" t="s">
        <v>66</v>
      </c>
      <c r="B37" s="43"/>
      <c r="C37" s="135"/>
      <c r="D37" s="144">
        <f t="shared" si="14"/>
        <v>0</v>
      </c>
      <c r="E37" s="47"/>
      <c r="F37" s="47"/>
      <c r="G37" s="47"/>
      <c r="H37" s="47"/>
      <c r="I37" s="49"/>
      <c r="J37" s="47"/>
      <c r="K37" s="96">
        <f t="shared" si="22"/>
        <v>0</v>
      </c>
      <c r="L37" s="96">
        <f t="shared" si="16"/>
        <v>0</v>
      </c>
      <c r="M37" s="51">
        <f t="shared" si="17"/>
        <v>0</v>
      </c>
      <c r="N37" s="51">
        <f t="shared" si="17"/>
        <v>0</v>
      </c>
      <c r="O37" s="51">
        <f t="shared" si="17"/>
        <v>0</v>
      </c>
      <c r="P37" s="51">
        <f t="shared" si="17"/>
        <v>0</v>
      </c>
      <c r="Q37" s="51">
        <f t="shared" si="17"/>
        <v>0</v>
      </c>
      <c r="R37" s="51">
        <f t="shared" si="17"/>
        <v>0</v>
      </c>
      <c r="S37" s="96">
        <f t="shared" si="23"/>
        <v>0</v>
      </c>
      <c r="T37" s="96">
        <f t="shared" si="24"/>
        <v>0</v>
      </c>
      <c r="U37" s="85">
        <f t="shared" si="20"/>
        <v>0</v>
      </c>
      <c r="V37" s="85">
        <f t="shared" si="25"/>
        <v>0</v>
      </c>
      <c r="W37" s="86">
        <f t="shared" si="21"/>
        <v>0</v>
      </c>
    </row>
    <row r="38" spans="1:23" ht="24" customHeight="1" x14ac:dyDescent="0.25">
      <c r="A38" s="97" t="s">
        <v>67</v>
      </c>
      <c r="B38" s="43"/>
      <c r="C38" s="135"/>
      <c r="D38" s="144">
        <f t="shared" si="14"/>
        <v>0</v>
      </c>
      <c r="E38" s="47"/>
      <c r="F38" s="47"/>
      <c r="G38" s="47"/>
      <c r="H38" s="47"/>
      <c r="I38" s="49"/>
      <c r="J38" s="47"/>
      <c r="K38" s="96">
        <f t="shared" si="22"/>
        <v>0</v>
      </c>
      <c r="L38" s="96">
        <f t="shared" si="16"/>
        <v>0</v>
      </c>
      <c r="M38" s="51">
        <f t="shared" si="17"/>
        <v>0</v>
      </c>
      <c r="N38" s="51">
        <f t="shared" si="17"/>
        <v>0</v>
      </c>
      <c r="O38" s="51">
        <f t="shared" si="17"/>
        <v>0</v>
      </c>
      <c r="P38" s="51">
        <f t="shared" si="17"/>
        <v>0</v>
      </c>
      <c r="Q38" s="51">
        <f t="shared" si="17"/>
        <v>0</v>
      </c>
      <c r="R38" s="51">
        <f t="shared" si="17"/>
        <v>0</v>
      </c>
      <c r="S38" s="96">
        <f t="shared" si="23"/>
        <v>0</v>
      </c>
      <c r="T38" s="96">
        <f t="shared" si="24"/>
        <v>0</v>
      </c>
      <c r="U38" s="85">
        <f t="shared" si="20"/>
        <v>0</v>
      </c>
      <c r="V38" s="85">
        <f t="shared" si="25"/>
        <v>0</v>
      </c>
      <c r="W38" s="86">
        <f t="shared" si="21"/>
        <v>0</v>
      </c>
    </row>
    <row r="39" spans="1:23" ht="24" customHeight="1" x14ac:dyDescent="0.25">
      <c r="A39" s="83" t="s">
        <v>68</v>
      </c>
      <c r="B39" s="43"/>
      <c r="C39" s="135"/>
      <c r="D39" s="144">
        <f t="shared" si="14"/>
        <v>0</v>
      </c>
      <c r="E39" s="52"/>
      <c r="F39" s="52"/>
      <c r="G39" s="52"/>
      <c r="H39" s="47"/>
      <c r="I39" s="49"/>
      <c r="J39" s="47"/>
      <c r="K39" s="96">
        <f t="shared" si="22"/>
        <v>0</v>
      </c>
      <c r="L39" s="96">
        <f t="shared" si="16"/>
        <v>0</v>
      </c>
      <c r="M39" s="51">
        <f t="shared" si="17"/>
        <v>0</v>
      </c>
      <c r="N39" s="51">
        <f t="shared" si="17"/>
        <v>0</v>
      </c>
      <c r="O39" s="51">
        <f t="shared" si="17"/>
        <v>0</v>
      </c>
      <c r="P39" s="51">
        <f t="shared" si="17"/>
        <v>0</v>
      </c>
      <c r="Q39" s="51">
        <f t="shared" si="17"/>
        <v>0</v>
      </c>
      <c r="R39" s="51">
        <f t="shared" si="17"/>
        <v>0</v>
      </c>
      <c r="S39" s="96">
        <f t="shared" si="23"/>
        <v>0</v>
      </c>
      <c r="T39" s="96">
        <f t="shared" si="24"/>
        <v>0</v>
      </c>
      <c r="U39" s="85">
        <f t="shared" si="20"/>
        <v>0</v>
      </c>
      <c r="V39" s="85">
        <f t="shared" si="25"/>
        <v>0</v>
      </c>
      <c r="W39" s="86">
        <f t="shared" si="21"/>
        <v>0</v>
      </c>
    </row>
    <row r="40" spans="1:23" ht="24" customHeight="1" x14ac:dyDescent="0.25">
      <c r="A40" s="97" t="s">
        <v>69</v>
      </c>
      <c r="B40" s="43"/>
      <c r="C40" s="135"/>
      <c r="D40" s="144">
        <f t="shared" si="14"/>
        <v>0</v>
      </c>
      <c r="E40" s="52"/>
      <c r="F40" s="52"/>
      <c r="G40" s="52"/>
      <c r="H40" s="47"/>
      <c r="I40" s="49"/>
      <c r="J40" s="47"/>
      <c r="K40" s="96">
        <f t="shared" si="22"/>
        <v>0</v>
      </c>
      <c r="L40" s="96">
        <f t="shared" si="16"/>
        <v>0</v>
      </c>
      <c r="M40" s="51">
        <f t="shared" si="17"/>
        <v>0</v>
      </c>
      <c r="N40" s="51">
        <f t="shared" si="17"/>
        <v>0</v>
      </c>
      <c r="O40" s="51">
        <f t="shared" si="17"/>
        <v>0</v>
      </c>
      <c r="P40" s="51">
        <f t="shared" si="17"/>
        <v>0</v>
      </c>
      <c r="Q40" s="51">
        <f t="shared" si="17"/>
        <v>0</v>
      </c>
      <c r="R40" s="51">
        <f t="shared" si="17"/>
        <v>0</v>
      </c>
      <c r="S40" s="96">
        <f t="shared" si="23"/>
        <v>0</v>
      </c>
      <c r="T40" s="96">
        <f t="shared" si="24"/>
        <v>0</v>
      </c>
      <c r="U40" s="85">
        <f t="shared" si="20"/>
        <v>0</v>
      </c>
      <c r="V40" s="85">
        <f t="shared" si="25"/>
        <v>0</v>
      </c>
      <c r="W40" s="86">
        <f t="shared" si="21"/>
        <v>0</v>
      </c>
    </row>
    <row r="41" spans="1:23" ht="24" customHeight="1" x14ac:dyDescent="0.25">
      <c r="A41" s="83" t="s">
        <v>70</v>
      </c>
      <c r="B41" s="43"/>
      <c r="C41" s="135"/>
      <c r="D41" s="144">
        <f t="shared" si="14"/>
        <v>0</v>
      </c>
      <c r="E41" s="47"/>
      <c r="F41" s="47"/>
      <c r="G41" s="47"/>
      <c r="H41" s="47"/>
      <c r="I41" s="49"/>
      <c r="J41" s="47"/>
      <c r="K41" s="96">
        <f t="shared" si="22"/>
        <v>0</v>
      </c>
      <c r="L41" s="96">
        <f t="shared" si="16"/>
        <v>0</v>
      </c>
      <c r="M41" s="51">
        <f t="shared" si="17"/>
        <v>0</v>
      </c>
      <c r="N41" s="51">
        <f t="shared" si="17"/>
        <v>0</v>
      </c>
      <c r="O41" s="51">
        <f t="shared" si="17"/>
        <v>0</v>
      </c>
      <c r="P41" s="51">
        <f t="shared" si="17"/>
        <v>0</v>
      </c>
      <c r="Q41" s="51">
        <f t="shared" si="17"/>
        <v>0</v>
      </c>
      <c r="R41" s="51">
        <f t="shared" si="17"/>
        <v>0</v>
      </c>
      <c r="S41" s="96">
        <f t="shared" si="23"/>
        <v>0</v>
      </c>
      <c r="T41" s="96">
        <f t="shared" si="24"/>
        <v>0</v>
      </c>
      <c r="U41" s="85">
        <f t="shared" si="20"/>
        <v>0</v>
      </c>
      <c r="V41" s="85">
        <f t="shared" si="25"/>
        <v>0</v>
      </c>
      <c r="W41" s="86">
        <f t="shared" si="21"/>
        <v>0</v>
      </c>
    </row>
    <row r="42" spans="1:23" ht="24" customHeight="1" x14ac:dyDescent="0.25">
      <c r="A42" s="97" t="s">
        <v>71</v>
      </c>
      <c r="B42" s="43"/>
      <c r="C42" s="135"/>
      <c r="D42" s="144">
        <f t="shared" si="14"/>
        <v>0</v>
      </c>
      <c r="E42" s="47"/>
      <c r="F42" s="47"/>
      <c r="G42" s="47"/>
      <c r="H42" s="47"/>
      <c r="I42" s="49"/>
      <c r="J42" s="47"/>
      <c r="K42" s="96">
        <f t="shared" si="22"/>
        <v>0</v>
      </c>
      <c r="L42" s="96">
        <f t="shared" si="16"/>
        <v>0</v>
      </c>
      <c r="M42" s="51">
        <f t="shared" si="17"/>
        <v>0</v>
      </c>
      <c r="N42" s="51">
        <f t="shared" si="17"/>
        <v>0</v>
      </c>
      <c r="O42" s="51">
        <f t="shared" si="17"/>
        <v>0</v>
      </c>
      <c r="P42" s="51">
        <f t="shared" si="17"/>
        <v>0</v>
      </c>
      <c r="Q42" s="51">
        <f t="shared" si="17"/>
        <v>0</v>
      </c>
      <c r="R42" s="51">
        <f t="shared" si="17"/>
        <v>0</v>
      </c>
      <c r="S42" s="96">
        <f t="shared" si="23"/>
        <v>0</v>
      </c>
      <c r="T42" s="96">
        <f t="shared" si="24"/>
        <v>0</v>
      </c>
      <c r="U42" s="85">
        <f t="shared" si="20"/>
        <v>0</v>
      </c>
      <c r="V42" s="85">
        <f t="shared" si="25"/>
        <v>0</v>
      </c>
      <c r="W42" s="86">
        <f t="shared" si="21"/>
        <v>0</v>
      </c>
    </row>
    <row r="43" spans="1:23" ht="24" customHeight="1" x14ac:dyDescent="0.25">
      <c r="A43" s="83" t="s">
        <v>72</v>
      </c>
      <c r="B43" s="43"/>
      <c r="C43" s="135"/>
      <c r="D43" s="144">
        <f t="shared" si="14"/>
        <v>0</v>
      </c>
      <c r="E43" s="53"/>
      <c r="F43" s="53"/>
      <c r="G43" s="47"/>
      <c r="H43" s="47"/>
      <c r="I43" s="49"/>
      <c r="J43" s="53"/>
      <c r="K43" s="96">
        <f t="shared" si="22"/>
        <v>0</v>
      </c>
      <c r="L43" s="96">
        <f t="shared" si="16"/>
        <v>0</v>
      </c>
      <c r="M43" s="51">
        <f t="shared" si="17"/>
        <v>0</v>
      </c>
      <c r="N43" s="51">
        <f t="shared" si="17"/>
        <v>0</v>
      </c>
      <c r="O43" s="51">
        <f t="shared" si="17"/>
        <v>0</v>
      </c>
      <c r="P43" s="51">
        <f t="shared" si="17"/>
        <v>0</v>
      </c>
      <c r="Q43" s="51">
        <f t="shared" si="17"/>
        <v>0</v>
      </c>
      <c r="R43" s="51">
        <f t="shared" si="17"/>
        <v>0</v>
      </c>
      <c r="S43" s="96">
        <f t="shared" si="23"/>
        <v>0</v>
      </c>
      <c r="T43" s="96">
        <f t="shared" si="24"/>
        <v>0</v>
      </c>
      <c r="U43" s="85">
        <f t="shared" si="20"/>
        <v>0</v>
      </c>
      <c r="V43" s="85">
        <f t="shared" si="25"/>
        <v>0</v>
      </c>
      <c r="W43" s="86">
        <f t="shared" si="21"/>
        <v>0</v>
      </c>
    </row>
    <row r="44" spans="1:23" ht="24" customHeight="1" x14ac:dyDescent="0.25">
      <c r="A44" s="97" t="s">
        <v>73</v>
      </c>
      <c r="B44" s="43"/>
      <c r="C44" s="135"/>
      <c r="D44" s="144">
        <f t="shared" si="14"/>
        <v>0</v>
      </c>
      <c r="E44" s="53"/>
      <c r="F44" s="53"/>
      <c r="G44" s="47"/>
      <c r="H44" s="47"/>
      <c r="I44" s="49"/>
      <c r="J44" s="53"/>
      <c r="K44" s="96">
        <f t="shared" si="22"/>
        <v>0</v>
      </c>
      <c r="L44" s="96">
        <f t="shared" si="16"/>
        <v>0</v>
      </c>
      <c r="M44" s="51">
        <f t="shared" si="17"/>
        <v>0</v>
      </c>
      <c r="N44" s="51">
        <f t="shared" si="17"/>
        <v>0</v>
      </c>
      <c r="O44" s="51">
        <f t="shared" si="17"/>
        <v>0</v>
      </c>
      <c r="P44" s="51">
        <f t="shared" si="17"/>
        <v>0</v>
      </c>
      <c r="Q44" s="51">
        <f t="shared" si="17"/>
        <v>0</v>
      </c>
      <c r="R44" s="51">
        <f t="shared" si="17"/>
        <v>0</v>
      </c>
      <c r="S44" s="96">
        <f t="shared" si="23"/>
        <v>0</v>
      </c>
      <c r="T44" s="96">
        <f t="shared" si="24"/>
        <v>0</v>
      </c>
      <c r="U44" s="85">
        <f t="shared" si="20"/>
        <v>0</v>
      </c>
      <c r="V44" s="85">
        <f t="shared" si="25"/>
        <v>0</v>
      </c>
      <c r="W44" s="86">
        <f t="shared" si="21"/>
        <v>0</v>
      </c>
    </row>
    <row r="45" spans="1:23" ht="24" customHeight="1" x14ac:dyDescent="0.25">
      <c r="A45" s="83" t="s">
        <v>74</v>
      </c>
      <c r="B45" s="43"/>
      <c r="C45" s="135"/>
      <c r="D45" s="144">
        <f t="shared" si="14"/>
        <v>0</v>
      </c>
      <c r="E45" s="47"/>
      <c r="F45" s="47"/>
      <c r="G45" s="47"/>
      <c r="H45" s="47"/>
      <c r="I45" s="49"/>
      <c r="J45" s="53"/>
      <c r="K45" s="96">
        <f t="shared" si="22"/>
        <v>0</v>
      </c>
      <c r="L45" s="96">
        <f t="shared" si="16"/>
        <v>0</v>
      </c>
      <c r="M45" s="51">
        <f t="shared" si="17"/>
        <v>0</v>
      </c>
      <c r="N45" s="51">
        <f t="shared" si="17"/>
        <v>0</v>
      </c>
      <c r="O45" s="51">
        <f t="shared" si="17"/>
        <v>0</v>
      </c>
      <c r="P45" s="51">
        <f t="shared" si="17"/>
        <v>0</v>
      </c>
      <c r="Q45" s="51">
        <f t="shared" si="17"/>
        <v>0</v>
      </c>
      <c r="R45" s="51">
        <f t="shared" si="17"/>
        <v>0</v>
      </c>
      <c r="S45" s="96">
        <f t="shared" si="23"/>
        <v>0</v>
      </c>
      <c r="T45" s="96">
        <f t="shared" si="24"/>
        <v>0</v>
      </c>
      <c r="U45" s="85">
        <f t="shared" si="20"/>
        <v>0</v>
      </c>
      <c r="V45" s="85">
        <f t="shared" si="25"/>
        <v>0</v>
      </c>
      <c r="W45" s="86">
        <f t="shared" si="21"/>
        <v>0</v>
      </c>
    </row>
    <row r="46" spans="1:23" ht="24" customHeight="1" x14ac:dyDescent="0.25">
      <c r="A46" s="97" t="s">
        <v>75</v>
      </c>
      <c r="B46" s="43"/>
      <c r="C46" s="135"/>
      <c r="D46" s="144">
        <f t="shared" si="14"/>
        <v>0</v>
      </c>
      <c r="E46" s="47"/>
      <c r="F46" s="47"/>
      <c r="G46" s="47"/>
      <c r="H46" s="47"/>
      <c r="I46" s="49"/>
      <c r="J46" s="53"/>
      <c r="K46" s="96">
        <f t="shared" si="22"/>
        <v>0</v>
      </c>
      <c r="L46" s="96">
        <f t="shared" si="16"/>
        <v>0</v>
      </c>
      <c r="M46" s="51">
        <f t="shared" si="17"/>
        <v>0</v>
      </c>
      <c r="N46" s="51">
        <f t="shared" si="17"/>
        <v>0</v>
      </c>
      <c r="O46" s="51">
        <f t="shared" si="17"/>
        <v>0</v>
      </c>
      <c r="P46" s="51">
        <f t="shared" si="17"/>
        <v>0</v>
      </c>
      <c r="Q46" s="51">
        <f t="shared" si="17"/>
        <v>0</v>
      </c>
      <c r="R46" s="51">
        <f t="shared" si="17"/>
        <v>0</v>
      </c>
      <c r="S46" s="96">
        <f t="shared" si="23"/>
        <v>0</v>
      </c>
      <c r="T46" s="96">
        <f t="shared" si="24"/>
        <v>0</v>
      </c>
      <c r="U46" s="85">
        <f t="shared" si="20"/>
        <v>0</v>
      </c>
      <c r="V46" s="85">
        <f t="shared" si="25"/>
        <v>0</v>
      </c>
      <c r="W46" s="86">
        <f t="shared" si="21"/>
        <v>0</v>
      </c>
    </row>
    <row r="47" spans="1:23" ht="24" customHeight="1" x14ac:dyDescent="0.25">
      <c r="A47" s="83" t="s">
        <v>76</v>
      </c>
      <c r="B47" s="43"/>
      <c r="C47" s="135"/>
      <c r="D47" s="144">
        <f t="shared" si="14"/>
        <v>0</v>
      </c>
      <c r="E47" s="47"/>
      <c r="F47" s="47"/>
      <c r="G47" s="47"/>
      <c r="H47" s="47"/>
      <c r="I47" s="49"/>
      <c r="J47" s="53"/>
      <c r="K47" s="96">
        <f t="shared" si="22"/>
        <v>0</v>
      </c>
      <c r="L47" s="96">
        <f t="shared" si="16"/>
        <v>0</v>
      </c>
      <c r="M47" s="51">
        <f t="shared" si="17"/>
        <v>0</v>
      </c>
      <c r="N47" s="51">
        <f t="shared" si="17"/>
        <v>0</v>
      </c>
      <c r="O47" s="51">
        <f t="shared" si="17"/>
        <v>0</v>
      </c>
      <c r="P47" s="51">
        <f t="shared" si="17"/>
        <v>0</v>
      </c>
      <c r="Q47" s="51">
        <f t="shared" si="17"/>
        <v>0</v>
      </c>
      <c r="R47" s="51">
        <f t="shared" si="17"/>
        <v>0</v>
      </c>
      <c r="S47" s="96">
        <f t="shared" si="23"/>
        <v>0</v>
      </c>
      <c r="T47" s="96">
        <f t="shared" si="24"/>
        <v>0</v>
      </c>
      <c r="U47" s="85">
        <f t="shared" si="20"/>
        <v>0</v>
      </c>
      <c r="V47" s="85">
        <f t="shared" si="25"/>
        <v>0</v>
      </c>
      <c r="W47" s="86">
        <f t="shared" si="21"/>
        <v>0</v>
      </c>
    </row>
    <row r="48" spans="1:23" ht="24" customHeight="1" x14ac:dyDescent="0.25">
      <c r="A48" s="97" t="s">
        <v>77</v>
      </c>
      <c r="B48" s="43"/>
      <c r="C48" s="135"/>
      <c r="D48" s="144">
        <f t="shared" si="14"/>
        <v>0</v>
      </c>
      <c r="E48" s="47"/>
      <c r="F48" s="47"/>
      <c r="G48" s="47"/>
      <c r="H48" s="47"/>
      <c r="I48" s="49"/>
      <c r="J48" s="53"/>
      <c r="K48" s="96">
        <f t="shared" si="22"/>
        <v>0</v>
      </c>
      <c r="L48" s="96">
        <f t="shared" si="16"/>
        <v>0</v>
      </c>
      <c r="M48" s="51">
        <f t="shared" si="17"/>
        <v>0</v>
      </c>
      <c r="N48" s="51">
        <f t="shared" si="17"/>
        <v>0</v>
      </c>
      <c r="O48" s="51">
        <f t="shared" si="17"/>
        <v>0</v>
      </c>
      <c r="P48" s="51">
        <f t="shared" si="17"/>
        <v>0</v>
      </c>
      <c r="Q48" s="51">
        <f t="shared" si="17"/>
        <v>0</v>
      </c>
      <c r="R48" s="51">
        <f t="shared" si="17"/>
        <v>0</v>
      </c>
      <c r="S48" s="96">
        <f t="shared" si="23"/>
        <v>0</v>
      </c>
      <c r="T48" s="96">
        <f t="shared" si="24"/>
        <v>0</v>
      </c>
      <c r="U48" s="85">
        <f t="shared" si="20"/>
        <v>0</v>
      </c>
      <c r="V48" s="85">
        <f t="shared" si="25"/>
        <v>0</v>
      </c>
      <c r="W48" s="86">
        <f t="shared" si="21"/>
        <v>0</v>
      </c>
    </row>
    <row r="49" spans="1:23" ht="24" customHeight="1" x14ac:dyDescent="0.25">
      <c r="A49" s="83" t="s">
        <v>78</v>
      </c>
      <c r="B49" s="43"/>
      <c r="C49" s="135"/>
      <c r="D49" s="144">
        <f t="shared" si="14"/>
        <v>0</v>
      </c>
      <c r="E49" s="47"/>
      <c r="F49" s="47"/>
      <c r="G49" s="47"/>
      <c r="H49" s="47"/>
      <c r="I49" s="49"/>
      <c r="J49" s="53"/>
      <c r="K49" s="96">
        <f t="shared" si="22"/>
        <v>0</v>
      </c>
      <c r="L49" s="96">
        <f t="shared" si="16"/>
        <v>0</v>
      </c>
      <c r="M49" s="51">
        <f t="shared" si="17"/>
        <v>0</v>
      </c>
      <c r="N49" s="51">
        <f t="shared" si="17"/>
        <v>0</v>
      </c>
      <c r="O49" s="51">
        <f t="shared" si="17"/>
        <v>0</v>
      </c>
      <c r="P49" s="51">
        <f t="shared" si="17"/>
        <v>0</v>
      </c>
      <c r="Q49" s="51">
        <f t="shared" si="17"/>
        <v>0</v>
      </c>
      <c r="R49" s="51">
        <f t="shared" si="17"/>
        <v>0</v>
      </c>
      <c r="S49" s="96">
        <f t="shared" si="23"/>
        <v>0</v>
      </c>
      <c r="T49" s="96">
        <f t="shared" si="24"/>
        <v>0</v>
      </c>
      <c r="U49" s="85">
        <f t="shared" si="20"/>
        <v>0</v>
      </c>
      <c r="V49" s="85">
        <f t="shared" si="25"/>
        <v>0</v>
      </c>
      <c r="W49" s="86">
        <f t="shared" si="21"/>
        <v>0</v>
      </c>
    </row>
    <row r="50" spans="1:23" ht="24" customHeight="1" x14ac:dyDescent="0.25">
      <c r="A50" s="97" t="s">
        <v>79</v>
      </c>
      <c r="B50" s="43"/>
      <c r="C50" s="135"/>
      <c r="D50" s="144">
        <f t="shared" si="14"/>
        <v>0</v>
      </c>
      <c r="E50" s="47"/>
      <c r="F50" s="47"/>
      <c r="G50" s="47"/>
      <c r="H50" s="47"/>
      <c r="I50" s="49"/>
      <c r="J50" s="53"/>
      <c r="K50" s="96">
        <f t="shared" si="22"/>
        <v>0</v>
      </c>
      <c r="L50" s="96">
        <f t="shared" si="16"/>
        <v>0</v>
      </c>
      <c r="M50" s="51">
        <f t="shared" si="17"/>
        <v>0</v>
      </c>
      <c r="N50" s="51">
        <f t="shared" si="17"/>
        <v>0</v>
      </c>
      <c r="O50" s="51">
        <f t="shared" si="17"/>
        <v>0</v>
      </c>
      <c r="P50" s="51">
        <f t="shared" si="17"/>
        <v>0</v>
      </c>
      <c r="Q50" s="51">
        <f t="shared" si="17"/>
        <v>0</v>
      </c>
      <c r="R50" s="51">
        <f t="shared" si="17"/>
        <v>0</v>
      </c>
      <c r="S50" s="96">
        <f t="shared" si="23"/>
        <v>0</v>
      </c>
      <c r="T50" s="96">
        <f t="shared" si="24"/>
        <v>0</v>
      </c>
      <c r="U50" s="85">
        <f t="shared" si="20"/>
        <v>0</v>
      </c>
      <c r="V50" s="85">
        <f t="shared" si="25"/>
        <v>0</v>
      </c>
      <c r="W50" s="86">
        <f t="shared" si="21"/>
        <v>0</v>
      </c>
    </row>
    <row r="51" spans="1:23" ht="24" customHeight="1" x14ac:dyDescent="0.25">
      <c r="A51" s="83" t="s">
        <v>80</v>
      </c>
      <c r="B51" s="43"/>
      <c r="C51" s="135"/>
      <c r="D51" s="144">
        <f t="shared" si="14"/>
        <v>0</v>
      </c>
      <c r="E51" s="47"/>
      <c r="F51" s="47"/>
      <c r="G51" s="47"/>
      <c r="H51" s="47"/>
      <c r="I51" s="49"/>
      <c r="J51" s="53"/>
      <c r="K51" s="96">
        <f t="shared" si="22"/>
        <v>0</v>
      </c>
      <c r="L51" s="96">
        <f t="shared" si="16"/>
        <v>0</v>
      </c>
      <c r="M51" s="51">
        <f t="shared" si="17"/>
        <v>0</v>
      </c>
      <c r="N51" s="51">
        <f t="shared" si="17"/>
        <v>0</v>
      </c>
      <c r="O51" s="51">
        <f t="shared" si="17"/>
        <v>0</v>
      </c>
      <c r="P51" s="51">
        <f t="shared" si="17"/>
        <v>0</v>
      </c>
      <c r="Q51" s="51">
        <f t="shared" si="17"/>
        <v>0</v>
      </c>
      <c r="R51" s="51">
        <f t="shared" si="17"/>
        <v>0</v>
      </c>
      <c r="S51" s="96">
        <f t="shared" si="23"/>
        <v>0</v>
      </c>
      <c r="T51" s="96">
        <f t="shared" si="24"/>
        <v>0</v>
      </c>
      <c r="U51" s="85">
        <f t="shared" si="20"/>
        <v>0</v>
      </c>
      <c r="V51" s="85">
        <f t="shared" si="25"/>
        <v>0</v>
      </c>
      <c r="W51" s="86">
        <f t="shared" si="21"/>
        <v>0</v>
      </c>
    </row>
    <row r="52" spans="1:23" ht="24" customHeight="1" x14ac:dyDescent="0.25">
      <c r="A52" s="97" t="s">
        <v>81</v>
      </c>
      <c r="B52" s="43"/>
      <c r="C52" s="135"/>
      <c r="D52" s="144">
        <f t="shared" si="14"/>
        <v>0</v>
      </c>
      <c r="E52" s="52"/>
      <c r="F52" s="52"/>
      <c r="G52" s="52"/>
      <c r="H52" s="47"/>
      <c r="I52" s="49"/>
      <c r="J52" s="47"/>
      <c r="K52" s="96">
        <f t="shared" si="22"/>
        <v>0</v>
      </c>
      <c r="L52" s="96">
        <f t="shared" si="16"/>
        <v>0</v>
      </c>
      <c r="M52" s="51">
        <f t="shared" si="17"/>
        <v>0</v>
      </c>
      <c r="N52" s="51">
        <f t="shared" si="17"/>
        <v>0</v>
      </c>
      <c r="O52" s="51">
        <f t="shared" si="17"/>
        <v>0</v>
      </c>
      <c r="P52" s="51">
        <f t="shared" si="17"/>
        <v>0</v>
      </c>
      <c r="Q52" s="51">
        <f t="shared" si="17"/>
        <v>0</v>
      </c>
      <c r="R52" s="51">
        <f t="shared" si="17"/>
        <v>0</v>
      </c>
      <c r="S52" s="96">
        <f t="shared" si="23"/>
        <v>0</v>
      </c>
      <c r="T52" s="96">
        <f t="shared" si="24"/>
        <v>0</v>
      </c>
      <c r="U52" s="85">
        <f t="shared" si="20"/>
        <v>0</v>
      </c>
      <c r="V52" s="85">
        <f t="shared" si="25"/>
        <v>0</v>
      </c>
      <c r="W52" s="86">
        <f t="shared" si="21"/>
        <v>0</v>
      </c>
    </row>
    <row r="53" spans="1:23" ht="24" customHeight="1" x14ac:dyDescent="0.25">
      <c r="A53" s="83" t="s">
        <v>82</v>
      </c>
      <c r="B53" s="43"/>
      <c r="C53" s="135"/>
      <c r="D53" s="144">
        <f t="shared" si="14"/>
        <v>0</v>
      </c>
      <c r="E53" s="47"/>
      <c r="F53" s="47"/>
      <c r="G53" s="47"/>
      <c r="H53" s="47"/>
      <c r="I53" s="49"/>
      <c r="J53" s="47"/>
      <c r="K53" s="96">
        <f t="shared" si="22"/>
        <v>0</v>
      </c>
      <c r="L53" s="96">
        <f t="shared" si="16"/>
        <v>0</v>
      </c>
      <c r="M53" s="51">
        <f t="shared" si="17"/>
        <v>0</v>
      </c>
      <c r="N53" s="51">
        <f t="shared" si="17"/>
        <v>0</v>
      </c>
      <c r="O53" s="51">
        <f t="shared" si="17"/>
        <v>0</v>
      </c>
      <c r="P53" s="51">
        <f t="shared" si="17"/>
        <v>0</v>
      </c>
      <c r="Q53" s="51">
        <f t="shared" si="17"/>
        <v>0</v>
      </c>
      <c r="R53" s="51">
        <f t="shared" si="17"/>
        <v>0</v>
      </c>
      <c r="S53" s="96">
        <f t="shared" si="23"/>
        <v>0</v>
      </c>
      <c r="T53" s="96">
        <f t="shared" si="24"/>
        <v>0</v>
      </c>
      <c r="U53" s="85">
        <f t="shared" si="20"/>
        <v>0</v>
      </c>
      <c r="V53" s="85">
        <f t="shared" si="25"/>
        <v>0</v>
      </c>
      <c r="W53" s="86">
        <f t="shared" si="21"/>
        <v>0</v>
      </c>
    </row>
    <row r="54" spans="1:23" ht="24" customHeight="1" x14ac:dyDescent="0.25">
      <c r="A54" s="97" t="s">
        <v>83</v>
      </c>
      <c r="B54" s="43"/>
      <c r="C54" s="135"/>
      <c r="D54" s="144">
        <f t="shared" si="14"/>
        <v>0</v>
      </c>
      <c r="E54" s="47"/>
      <c r="F54" s="47"/>
      <c r="G54" s="47"/>
      <c r="H54" s="47"/>
      <c r="I54" s="49"/>
      <c r="J54" s="47"/>
      <c r="K54" s="96">
        <f t="shared" si="22"/>
        <v>0</v>
      </c>
      <c r="L54" s="96">
        <f t="shared" si="16"/>
        <v>0</v>
      </c>
      <c r="M54" s="51">
        <f t="shared" si="17"/>
        <v>0</v>
      </c>
      <c r="N54" s="51">
        <f t="shared" si="17"/>
        <v>0</v>
      </c>
      <c r="O54" s="51">
        <f t="shared" si="17"/>
        <v>0</v>
      </c>
      <c r="P54" s="51">
        <f t="shared" si="17"/>
        <v>0</v>
      </c>
      <c r="Q54" s="51">
        <f t="shared" si="17"/>
        <v>0</v>
      </c>
      <c r="R54" s="51">
        <f t="shared" si="17"/>
        <v>0</v>
      </c>
      <c r="S54" s="96">
        <f t="shared" si="23"/>
        <v>0</v>
      </c>
      <c r="T54" s="96">
        <f t="shared" si="24"/>
        <v>0</v>
      </c>
      <c r="U54" s="85">
        <f t="shared" si="20"/>
        <v>0</v>
      </c>
      <c r="V54" s="85">
        <f t="shared" si="25"/>
        <v>0</v>
      </c>
      <c r="W54" s="86">
        <f t="shared" si="21"/>
        <v>0</v>
      </c>
    </row>
    <row r="55" spans="1:23" ht="24" customHeight="1" x14ac:dyDescent="0.25">
      <c r="A55" s="83" t="s">
        <v>84</v>
      </c>
      <c r="B55" s="43"/>
      <c r="C55" s="135"/>
      <c r="D55" s="144">
        <f t="shared" si="14"/>
        <v>0</v>
      </c>
      <c r="E55" s="53"/>
      <c r="F55" s="53"/>
      <c r="G55" s="47"/>
      <c r="H55" s="47"/>
      <c r="I55" s="49"/>
      <c r="J55" s="53"/>
      <c r="K55" s="96">
        <f t="shared" si="22"/>
        <v>0</v>
      </c>
      <c r="L55" s="96">
        <f t="shared" si="16"/>
        <v>0</v>
      </c>
      <c r="M55" s="51">
        <f t="shared" si="17"/>
        <v>0</v>
      </c>
      <c r="N55" s="51">
        <f t="shared" si="17"/>
        <v>0</v>
      </c>
      <c r="O55" s="51">
        <f t="shared" si="17"/>
        <v>0</v>
      </c>
      <c r="P55" s="51">
        <f t="shared" si="17"/>
        <v>0</v>
      </c>
      <c r="Q55" s="51">
        <f t="shared" si="17"/>
        <v>0</v>
      </c>
      <c r="R55" s="51">
        <f t="shared" si="17"/>
        <v>0</v>
      </c>
      <c r="S55" s="96">
        <f t="shared" si="23"/>
        <v>0</v>
      </c>
      <c r="T55" s="96">
        <f t="shared" si="24"/>
        <v>0</v>
      </c>
      <c r="U55" s="85">
        <f t="shared" si="20"/>
        <v>0</v>
      </c>
      <c r="V55" s="85">
        <f t="shared" si="25"/>
        <v>0</v>
      </c>
      <c r="W55" s="86">
        <f t="shared" si="21"/>
        <v>0</v>
      </c>
    </row>
    <row r="56" spans="1:23" ht="24" customHeight="1" x14ac:dyDescent="0.25">
      <c r="A56" s="97" t="s">
        <v>85</v>
      </c>
      <c r="B56" s="43"/>
      <c r="C56" s="135"/>
      <c r="D56" s="144">
        <f t="shared" si="14"/>
        <v>0</v>
      </c>
      <c r="E56" s="53"/>
      <c r="F56" s="53"/>
      <c r="G56" s="47"/>
      <c r="H56" s="47"/>
      <c r="I56" s="49"/>
      <c r="J56" s="53"/>
      <c r="K56" s="96">
        <f t="shared" si="22"/>
        <v>0</v>
      </c>
      <c r="L56" s="96">
        <f t="shared" si="16"/>
        <v>0</v>
      </c>
      <c r="M56" s="51">
        <f t="shared" si="17"/>
        <v>0</v>
      </c>
      <c r="N56" s="51">
        <f t="shared" si="17"/>
        <v>0</v>
      </c>
      <c r="O56" s="51">
        <f t="shared" si="17"/>
        <v>0</v>
      </c>
      <c r="P56" s="51">
        <f t="shared" si="17"/>
        <v>0</v>
      </c>
      <c r="Q56" s="51">
        <f t="shared" si="17"/>
        <v>0</v>
      </c>
      <c r="R56" s="51">
        <f t="shared" si="17"/>
        <v>0</v>
      </c>
      <c r="S56" s="96">
        <f t="shared" si="23"/>
        <v>0</v>
      </c>
      <c r="T56" s="96">
        <f t="shared" si="24"/>
        <v>0</v>
      </c>
      <c r="U56" s="85">
        <f t="shared" si="20"/>
        <v>0</v>
      </c>
      <c r="V56" s="85">
        <f t="shared" si="25"/>
        <v>0</v>
      </c>
      <c r="W56" s="86">
        <f t="shared" si="21"/>
        <v>0</v>
      </c>
    </row>
    <row r="57" spans="1:23" ht="24" customHeight="1" x14ac:dyDescent="0.25">
      <c r="A57" s="83" t="s">
        <v>86</v>
      </c>
      <c r="B57" s="43"/>
      <c r="C57" s="135"/>
      <c r="D57" s="144">
        <f t="shared" si="14"/>
        <v>0</v>
      </c>
      <c r="E57" s="47"/>
      <c r="F57" s="47"/>
      <c r="G57" s="47"/>
      <c r="H57" s="47"/>
      <c r="I57" s="49"/>
      <c r="J57" s="53"/>
      <c r="K57" s="96">
        <f t="shared" si="22"/>
        <v>0</v>
      </c>
      <c r="L57" s="96">
        <f t="shared" si="16"/>
        <v>0</v>
      </c>
      <c r="M57" s="51">
        <f t="shared" si="17"/>
        <v>0</v>
      </c>
      <c r="N57" s="51">
        <f t="shared" si="17"/>
        <v>0</v>
      </c>
      <c r="O57" s="51">
        <f t="shared" si="17"/>
        <v>0</v>
      </c>
      <c r="P57" s="51">
        <f t="shared" si="17"/>
        <v>0</v>
      </c>
      <c r="Q57" s="51">
        <f t="shared" si="17"/>
        <v>0</v>
      </c>
      <c r="R57" s="51">
        <f t="shared" si="17"/>
        <v>0</v>
      </c>
      <c r="S57" s="96">
        <f t="shared" si="23"/>
        <v>0</v>
      </c>
      <c r="T57" s="96">
        <f t="shared" si="24"/>
        <v>0</v>
      </c>
      <c r="U57" s="85">
        <f t="shared" si="20"/>
        <v>0</v>
      </c>
      <c r="V57" s="85">
        <f t="shared" si="25"/>
        <v>0</v>
      </c>
      <c r="W57" s="86">
        <f t="shared" si="21"/>
        <v>0</v>
      </c>
    </row>
    <row r="58" spans="1:23" ht="24" customHeight="1" x14ac:dyDescent="0.25">
      <c r="A58" s="97" t="s">
        <v>87</v>
      </c>
      <c r="B58" s="43"/>
      <c r="C58" s="135"/>
      <c r="D58" s="144">
        <f t="shared" si="14"/>
        <v>0</v>
      </c>
      <c r="E58" s="47"/>
      <c r="F58" s="47"/>
      <c r="G58" s="47"/>
      <c r="H58" s="47"/>
      <c r="I58" s="49"/>
      <c r="J58" s="53"/>
      <c r="K58" s="96">
        <f t="shared" si="22"/>
        <v>0</v>
      </c>
      <c r="L58" s="96">
        <f t="shared" si="16"/>
        <v>0</v>
      </c>
      <c r="M58" s="51">
        <f t="shared" si="17"/>
        <v>0</v>
      </c>
      <c r="N58" s="51">
        <f t="shared" si="17"/>
        <v>0</v>
      </c>
      <c r="O58" s="51">
        <f t="shared" si="17"/>
        <v>0</v>
      </c>
      <c r="P58" s="51">
        <f t="shared" si="17"/>
        <v>0</v>
      </c>
      <c r="Q58" s="51">
        <f t="shared" si="17"/>
        <v>0</v>
      </c>
      <c r="R58" s="51">
        <f t="shared" si="17"/>
        <v>0</v>
      </c>
      <c r="S58" s="96">
        <f t="shared" si="23"/>
        <v>0</v>
      </c>
      <c r="T58" s="96">
        <f t="shared" si="24"/>
        <v>0</v>
      </c>
      <c r="U58" s="85">
        <f t="shared" si="20"/>
        <v>0</v>
      </c>
      <c r="V58" s="85">
        <f t="shared" si="25"/>
        <v>0</v>
      </c>
      <c r="W58" s="86">
        <f t="shared" si="21"/>
        <v>0</v>
      </c>
    </row>
    <row r="59" spans="1:23" ht="24" customHeight="1" x14ac:dyDescent="0.25">
      <c r="A59" s="83" t="s">
        <v>88</v>
      </c>
      <c r="B59" s="43"/>
      <c r="C59" s="135"/>
      <c r="D59" s="144">
        <f t="shared" si="14"/>
        <v>0</v>
      </c>
      <c r="E59" s="52"/>
      <c r="F59" s="52"/>
      <c r="G59" s="52"/>
      <c r="H59" s="47"/>
      <c r="I59" s="49"/>
      <c r="J59" s="47"/>
      <c r="K59" s="96">
        <f t="shared" si="22"/>
        <v>0</v>
      </c>
      <c r="L59" s="96">
        <f t="shared" si="16"/>
        <v>0</v>
      </c>
      <c r="M59" s="51">
        <f t="shared" si="17"/>
        <v>0</v>
      </c>
      <c r="N59" s="51">
        <f t="shared" si="17"/>
        <v>0</v>
      </c>
      <c r="O59" s="51">
        <f t="shared" si="17"/>
        <v>0</v>
      </c>
      <c r="P59" s="51">
        <f t="shared" si="17"/>
        <v>0</v>
      </c>
      <c r="Q59" s="51">
        <f t="shared" si="17"/>
        <v>0</v>
      </c>
      <c r="R59" s="51">
        <f t="shared" si="17"/>
        <v>0</v>
      </c>
      <c r="S59" s="96">
        <f t="shared" si="23"/>
        <v>0</v>
      </c>
      <c r="T59" s="96">
        <f t="shared" si="24"/>
        <v>0</v>
      </c>
      <c r="U59" s="85">
        <f t="shared" si="20"/>
        <v>0</v>
      </c>
      <c r="V59" s="85">
        <f t="shared" si="25"/>
        <v>0</v>
      </c>
      <c r="W59" s="86">
        <f t="shared" si="21"/>
        <v>0</v>
      </c>
    </row>
    <row r="60" spans="1:23" ht="24" customHeight="1" x14ac:dyDescent="0.25">
      <c r="A60" s="97" t="s">
        <v>89</v>
      </c>
      <c r="B60" s="43"/>
      <c r="C60" s="135"/>
      <c r="D60" s="144">
        <f t="shared" si="14"/>
        <v>0</v>
      </c>
      <c r="E60" s="47"/>
      <c r="F60" s="47"/>
      <c r="G60" s="47"/>
      <c r="H60" s="47"/>
      <c r="I60" s="49"/>
      <c r="J60" s="47"/>
      <c r="K60" s="96">
        <f t="shared" si="22"/>
        <v>0</v>
      </c>
      <c r="L60" s="96">
        <f t="shared" si="16"/>
        <v>0</v>
      </c>
      <c r="M60" s="51">
        <f t="shared" si="17"/>
        <v>0</v>
      </c>
      <c r="N60" s="51">
        <f t="shared" si="17"/>
        <v>0</v>
      </c>
      <c r="O60" s="51">
        <f t="shared" si="17"/>
        <v>0</v>
      </c>
      <c r="P60" s="51">
        <f t="shared" si="17"/>
        <v>0</v>
      </c>
      <c r="Q60" s="51">
        <f t="shared" si="17"/>
        <v>0</v>
      </c>
      <c r="R60" s="51">
        <f t="shared" si="17"/>
        <v>0</v>
      </c>
      <c r="S60" s="96">
        <f t="shared" si="23"/>
        <v>0</v>
      </c>
      <c r="T60" s="96">
        <f t="shared" si="24"/>
        <v>0</v>
      </c>
      <c r="U60" s="85">
        <f t="shared" si="20"/>
        <v>0</v>
      </c>
      <c r="V60" s="85">
        <f t="shared" si="25"/>
        <v>0</v>
      </c>
      <c r="W60" s="86">
        <f t="shared" si="21"/>
        <v>0</v>
      </c>
    </row>
    <row r="61" spans="1:23" ht="24" customHeight="1" x14ac:dyDescent="0.25">
      <c r="A61" s="83" t="s">
        <v>90</v>
      </c>
      <c r="B61" s="43"/>
      <c r="C61" s="135"/>
      <c r="D61" s="144">
        <f t="shared" si="14"/>
        <v>0</v>
      </c>
      <c r="E61" s="53"/>
      <c r="F61" s="53"/>
      <c r="G61" s="47"/>
      <c r="H61" s="47"/>
      <c r="I61" s="49"/>
      <c r="J61" s="53"/>
      <c r="K61" s="96">
        <f t="shared" si="22"/>
        <v>0</v>
      </c>
      <c r="L61" s="96">
        <f t="shared" si="16"/>
        <v>0</v>
      </c>
      <c r="M61" s="51">
        <f t="shared" si="17"/>
        <v>0</v>
      </c>
      <c r="N61" s="51">
        <f t="shared" si="17"/>
        <v>0</v>
      </c>
      <c r="O61" s="51">
        <f t="shared" si="17"/>
        <v>0</v>
      </c>
      <c r="P61" s="51">
        <f t="shared" si="17"/>
        <v>0</v>
      </c>
      <c r="Q61" s="51">
        <f t="shared" si="17"/>
        <v>0</v>
      </c>
      <c r="R61" s="51">
        <f t="shared" si="17"/>
        <v>0</v>
      </c>
      <c r="S61" s="96">
        <f t="shared" si="23"/>
        <v>0</v>
      </c>
      <c r="T61" s="96">
        <f t="shared" si="24"/>
        <v>0</v>
      </c>
      <c r="U61" s="85">
        <f t="shared" si="20"/>
        <v>0</v>
      </c>
      <c r="V61" s="85">
        <f t="shared" si="25"/>
        <v>0</v>
      </c>
      <c r="W61" s="86">
        <f t="shared" si="21"/>
        <v>0</v>
      </c>
    </row>
    <row r="62" spans="1:23" ht="24" customHeight="1" x14ac:dyDescent="0.25">
      <c r="A62" s="97" t="s">
        <v>91</v>
      </c>
      <c r="B62" s="43"/>
      <c r="C62" s="135"/>
      <c r="D62" s="144">
        <f t="shared" si="14"/>
        <v>0</v>
      </c>
      <c r="E62" s="53"/>
      <c r="F62" s="53"/>
      <c r="G62" s="47"/>
      <c r="H62" s="47"/>
      <c r="I62" s="49"/>
      <c r="J62" s="53"/>
      <c r="K62" s="96">
        <f t="shared" si="22"/>
        <v>0</v>
      </c>
      <c r="L62" s="96">
        <f t="shared" si="16"/>
        <v>0</v>
      </c>
      <c r="M62" s="51">
        <f t="shared" si="17"/>
        <v>0</v>
      </c>
      <c r="N62" s="51">
        <f t="shared" si="17"/>
        <v>0</v>
      </c>
      <c r="O62" s="51">
        <f t="shared" si="17"/>
        <v>0</v>
      </c>
      <c r="P62" s="51">
        <f t="shared" si="17"/>
        <v>0</v>
      </c>
      <c r="Q62" s="51">
        <f t="shared" si="17"/>
        <v>0</v>
      </c>
      <c r="R62" s="51">
        <f t="shared" si="17"/>
        <v>0</v>
      </c>
      <c r="S62" s="96">
        <f t="shared" si="23"/>
        <v>0</v>
      </c>
      <c r="T62" s="96">
        <f t="shared" si="24"/>
        <v>0</v>
      </c>
      <c r="U62" s="85">
        <f t="shared" si="20"/>
        <v>0</v>
      </c>
      <c r="V62" s="85">
        <f t="shared" si="25"/>
        <v>0</v>
      </c>
      <c r="W62" s="86">
        <f t="shared" si="21"/>
        <v>0</v>
      </c>
    </row>
    <row r="63" spans="1:23" ht="24" customHeight="1" x14ac:dyDescent="0.25">
      <c r="A63" s="83" t="s">
        <v>92</v>
      </c>
      <c r="B63" s="43"/>
      <c r="C63" s="135"/>
      <c r="D63" s="144">
        <f t="shared" si="14"/>
        <v>0</v>
      </c>
      <c r="E63" s="47"/>
      <c r="F63" s="47"/>
      <c r="G63" s="47"/>
      <c r="H63" s="47"/>
      <c r="I63" s="49"/>
      <c r="J63" s="53"/>
      <c r="K63" s="96">
        <f t="shared" si="22"/>
        <v>0</v>
      </c>
      <c r="L63" s="96">
        <f t="shared" si="16"/>
        <v>0</v>
      </c>
      <c r="M63" s="51">
        <f t="shared" si="17"/>
        <v>0</v>
      </c>
      <c r="N63" s="51">
        <f t="shared" si="17"/>
        <v>0</v>
      </c>
      <c r="O63" s="51">
        <f t="shared" si="17"/>
        <v>0</v>
      </c>
      <c r="P63" s="51">
        <f t="shared" ref="M63:R64" si="26">P$8</f>
        <v>0</v>
      </c>
      <c r="Q63" s="51">
        <f t="shared" si="26"/>
        <v>0</v>
      </c>
      <c r="R63" s="51">
        <f t="shared" si="26"/>
        <v>0</v>
      </c>
      <c r="S63" s="96">
        <f t="shared" si="23"/>
        <v>0</v>
      </c>
      <c r="T63" s="96">
        <f t="shared" si="24"/>
        <v>0</v>
      </c>
      <c r="U63" s="85">
        <f t="shared" si="20"/>
        <v>0</v>
      </c>
      <c r="V63" s="85">
        <f t="shared" si="25"/>
        <v>0</v>
      </c>
      <c r="W63" s="86">
        <f t="shared" si="21"/>
        <v>0</v>
      </c>
    </row>
    <row r="64" spans="1:23" ht="24" customHeight="1" x14ac:dyDescent="0.25">
      <c r="A64" s="97" t="s">
        <v>93</v>
      </c>
      <c r="B64" s="43"/>
      <c r="C64" s="135"/>
      <c r="D64" s="144">
        <f t="shared" si="14"/>
        <v>0</v>
      </c>
      <c r="E64" s="47"/>
      <c r="F64" s="47"/>
      <c r="G64" s="47"/>
      <c r="H64" s="47"/>
      <c r="I64" s="49"/>
      <c r="J64" s="53"/>
      <c r="K64" s="96">
        <f t="shared" si="22"/>
        <v>0</v>
      </c>
      <c r="L64" s="96">
        <f t="shared" si="16"/>
        <v>0</v>
      </c>
      <c r="M64" s="51">
        <f t="shared" si="26"/>
        <v>0</v>
      </c>
      <c r="N64" s="51">
        <f t="shared" si="26"/>
        <v>0</v>
      </c>
      <c r="O64" s="51">
        <f t="shared" si="26"/>
        <v>0</v>
      </c>
      <c r="P64" s="51">
        <f t="shared" si="26"/>
        <v>0</v>
      </c>
      <c r="Q64" s="51">
        <f t="shared" si="26"/>
        <v>0</v>
      </c>
      <c r="R64" s="51">
        <f t="shared" si="26"/>
        <v>0</v>
      </c>
      <c r="S64" s="96">
        <f t="shared" si="23"/>
        <v>0</v>
      </c>
      <c r="T64" s="96">
        <f t="shared" si="24"/>
        <v>0</v>
      </c>
      <c r="U64" s="85">
        <f t="shared" si="20"/>
        <v>0</v>
      </c>
      <c r="V64" s="85">
        <f t="shared" si="25"/>
        <v>0</v>
      </c>
      <c r="W64" s="86">
        <f t="shared" si="21"/>
        <v>0</v>
      </c>
    </row>
    <row r="65" spans="1:23" ht="24" customHeight="1" x14ac:dyDescent="0.25">
      <c r="A65" s="83" t="s">
        <v>94</v>
      </c>
      <c r="B65" s="43"/>
      <c r="C65" s="135"/>
      <c r="D65" s="144">
        <f t="shared" si="14"/>
        <v>0</v>
      </c>
      <c r="E65" s="52"/>
      <c r="F65" s="52"/>
      <c r="G65" s="52"/>
      <c r="H65" s="47"/>
      <c r="I65" s="49"/>
      <c r="J65" s="47"/>
      <c r="K65" s="96">
        <f t="shared" si="22"/>
        <v>0</v>
      </c>
      <c r="L65" s="96">
        <f t="shared" si="16"/>
        <v>0</v>
      </c>
      <c r="M65" s="47"/>
      <c r="N65" s="47"/>
      <c r="O65" s="47"/>
      <c r="P65" s="47"/>
      <c r="Q65" s="47"/>
      <c r="R65" s="47"/>
      <c r="S65" s="96">
        <f t="shared" si="23"/>
        <v>0</v>
      </c>
      <c r="T65" s="96">
        <f t="shared" si="24"/>
        <v>0</v>
      </c>
      <c r="U65" s="85">
        <f t="shared" si="20"/>
        <v>0</v>
      </c>
      <c r="V65" s="85">
        <f t="shared" si="25"/>
        <v>0</v>
      </c>
      <c r="W65" s="86">
        <f t="shared" si="21"/>
        <v>0</v>
      </c>
    </row>
    <row r="66" spans="1:23" s="104" customFormat="1" ht="15.75" customHeight="1" x14ac:dyDescent="0.25">
      <c r="A66" s="99"/>
      <c r="B66" s="100"/>
      <c r="C66" s="132"/>
      <c r="D66" s="101">
        <f t="shared" ref="D66:W66" si="27">SUM(D21:D65)</f>
        <v>0</v>
      </c>
      <c r="E66" s="101">
        <f t="shared" si="27"/>
        <v>0</v>
      </c>
      <c r="F66" s="101">
        <f t="shared" si="27"/>
        <v>0</v>
      </c>
      <c r="G66" s="101">
        <f t="shared" si="27"/>
        <v>0</v>
      </c>
      <c r="H66" s="101">
        <f t="shared" si="27"/>
        <v>0</v>
      </c>
      <c r="I66" s="101">
        <f t="shared" si="27"/>
        <v>0</v>
      </c>
      <c r="J66" s="101">
        <f t="shared" si="27"/>
        <v>0</v>
      </c>
      <c r="K66" s="102">
        <f t="shared" si="27"/>
        <v>0</v>
      </c>
      <c r="L66" s="102">
        <f t="shared" si="27"/>
        <v>0</v>
      </c>
      <c r="M66" s="101">
        <f t="shared" si="27"/>
        <v>0</v>
      </c>
      <c r="N66" s="101">
        <f t="shared" si="27"/>
        <v>0</v>
      </c>
      <c r="O66" s="101">
        <f t="shared" si="27"/>
        <v>0</v>
      </c>
      <c r="P66" s="101">
        <f t="shared" si="27"/>
        <v>0</v>
      </c>
      <c r="Q66" s="101">
        <f t="shared" si="27"/>
        <v>0</v>
      </c>
      <c r="R66" s="101">
        <f t="shared" si="27"/>
        <v>0</v>
      </c>
      <c r="S66" s="102">
        <f t="shared" si="27"/>
        <v>0</v>
      </c>
      <c r="T66" s="102">
        <f t="shared" si="27"/>
        <v>0</v>
      </c>
      <c r="U66" s="154">
        <f t="shared" si="27"/>
        <v>0</v>
      </c>
      <c r="V66" s="103">
        <f t="shared" si="27"/>
        <v>0</v>
      </c>
      <c r="W66" s="103">
        <f t="shared" si="27"/>
        <v>0</v>
      </c>
    </row>
    <row r="67" spans="1:23" s="73" customFormat="1" ht="9.75" customHeight="1" x14ac:dyDescent="0.25">
      <c r="A67" s="105"/>
      <c r="B67" s="55"/>
      <c r="C67" s="133"/>
      <c r="D67" s="106"/>
      <c r="E67" s="107"/>
      <c r="F67" s="107"/>
      <c r="G67" s="107"/>
      <c r="H67" s="107"/>
      <c r="I67" s="107"/>
      <c r="J67" s="107"/>
      <c r="K67" s="95"/>
      <c r="L67" s="95"/>
      <c r="M67" s="108"/>
      <c r="N67" s="108"/>
      <c r="O67" s="108"/>
      <c r="P67" s="108"/>
      <c r="Q67" s="108"/>
      <c r="R67" s="108"/>
      <c r="S67" s="109"/>
      <c r="T67" s="109"/>
      <c r="U67" s="155"/>
      <c r="V67" s="110"/>
      <c r="W67" s="110"/>
    </row>
    <row r="68" spans="1:23" s="104" customFormat="1" ht="15.75" customHeight="1" thickBot="1" x14ac:dyDescent="0.3">
      <c r="A68" s="99"/>
      <c r="B68" s="100"/>
      <c r="C68" s="134" t="s">
        <v>0</v>
      </c>
      <c r="D68" s="111">
        <f t="shared" ref="D68:W68" si="28">D66+D19</f>
        <v>0</v>
      </c>
      <c r="E68" s="111">
        <f t="shared" si="28"/>
        <v>0</v>
      </c>
      <c r="F68" s="111">
        <f t="shared" si="28"/>
        <v>0</v>
      </c>
      <c r="G68" s="111">
        <f t="shared" si="28"/>
        <v>0</v>
      </c>
      <c r="H68" s="111">
        <f t="shared" si="28"/>
        <v>0</v>
      </c>
      <c r="I68" s="111">
        <f t="shared" si="28"/>
        <v>0</v>
      </c>
      <c r="J68" s="111">
        <f t="shared" si="28"/>
        <v>0</v>
      </c>
      <c r="K68" s="111">
        <f t="shared" si="28"/>
        <v>0</v>
      </c>
      <c r="L68" s="111">
        <f t="shared" si="28"/>
        <v>0</v>
      </c>
      <c r="M68" s="111">
        <f t="shared" si="28"/>
        <v>0</v>
      </c>
      <c r="N68" s="111">
        <f t="shared" si="28"/>
        <v>0</v>
      </c>
      <c r="O68" s="111">
        <f t="shared" si="28"/>
        <v>0</v>
      </c>
      <c r="P68" s="111">
        <f t="shared" si="28"/>
        <v>0</v>
      </c>
      <c r="Q68" s="111">
        <f t="shared" si="28"/>
        <v>0</v>
      </c>
      <c r="R68" s="111">
        <f t="shared" si="28"/>
        <v>0</v>
      </c>
      <c r="S68" s="111">
        <f t="shared" si="28"/>
        <v>0</v>
      </c>
      <c r="T68" s="111">
        <f t="shared" si="28"/>
        <v>0</v>
      </c>
      <c r="U68" s="156">
        <f t="shared" si="28"/>
        <v>0</v>
      </c>
      <c r="V68" s="111">
        <f t="shared" si="28"/>
        <v>0</v>
      </c>
      <c r="W68" s="111">
        <f t="shared" si="28"/>
        <v>0</v>
      </c>
    </row>
    <row r="69" spans="1:23" thickTop="1" x14ac:dyDescent="0.25">
      <c r="A69" s="56"/>
      <c r="C69" s="153" t="s">
        <v>115</v>
      </c>
      <c r="D69" s="152">
        <f>D68-'2. Financial Summary'!E19</f>
        <v>0</v>
      </c>
      <c r="N69" s="59"/>
      <c r="O69" s="59"/>
      <c r="P69" s="59"/>
      <c r="Q69" s="59"/>
      <c r="R69" s="59"/>
      <c r="S69" s="59"/>
      <c r="T69" s="113">
        <f>K68+S68-T68</f>
        <v>0</v>
      </c>
      <c r="U69" s="113">
        <f>D68-T68-U68</f>
        <v>0</v>
      </c>
      <c r="V69" s="59"/>
      <c r="W69" s="59"/>
    </row>
    <row r="70" spans="1:23" ht="14.25" x14ac:dyDescent="0.25">
      <c r="A70" s="56"/>
      <c r="C70" s="184" t="s">
        <v>135</v>
      </c>
      <c r="D70" s="152"/>
      <c r="E70" s="47"/>
      <c r="F70" s="47"/>
      <c r="G70" s="47"/>
      <c r="H70" s="47"/>
      <c r="I70" s="47"/>
      <c r="J70" s="47"/>
      <c r="K70" s="59"/>
      <c r="L70" s="59"/>
      <c r="M70" s="47"/>
      <c r="N70" s="47"/>
      <c r="O70" s="47"/>
      <c r="P70" s="47"/>
      <c r="Q70" s="47"/>
      <c r="R70" s="47"/>
      <c r="S70" s="59"/>
      <c r="T70" s="59"/>
      <c r="U70" s="59"/>
      <c r="V70" s="59"/>
      <c r="W70" s="59"/>
    </row>
    <row r="71" spans="1:23" thickBot="1" x14ac:dyDescent="0.3">
      <c r="A71" s="56"/>
      <c r="C71" s="184" t="s">
        <v>136</v>
      </c>
      <c r="D71" s="152"/>
      <c r="E71" s="183">
        <f t="shared" ref="E71:J71" si="29">E70-E68</f>
        <v>0</v>
      </c>
      <c r="F71" s="183">
        <f t="shared" si="29"/>
        <v>0</v>
      </c>
      <c r="G71" s="183">
        <f t="shared" si="29"/>
        <v>0</v>
      </c>
      <c r="H71" s="183">
        <f t="shared" si="29"/>
        <v>0</v>
      </c>
      <c r="I71" s="183">
        <f t="shared" si="29"/>
        <v>0</v>
      </c>
      <c r="J71" s="183">
        <f t="shared" si="29"/>
        <v>0</v>
      </c>
      <c r="K71" s="59"/>
      <c r="L71" s="59"/>
      <c r="M71" s="183">
        <f t="shared" ref="M71:R71" si="30">M70-M68</f>
        <v>0</v>
      </c>
      <c r="N71" s="183">
        <f t="shared" si="30"/>
        <v>0</v>
      </c>
      <c r="O71" s="183">
        <f t="shared" si="30"/>
        <v>0</v>
      </c>
      <c r="P71" s="183">
        <f t="shared" si="30"/>
        <v>0</v>
      </c>
      <c r="Q71" s="183">
        <f t="shared" si="30"/>
        <v>0</v>
      </c>
      <c r="R71" s="183">
        <f t="shared" si="30"/>
        <v>0</v>
      </c>
      <c r="S71" s="59"/>
      <c r="T71" s="59"/>
      <c r="U71" s="59"/>
      <c r="V71" s="59"/>
      <c r="W71" s="59"/>
    </row>
    <row r="72" spans="1:23" thickTop="1" x14ac:dyDescent="0.25">
      <c r="A72" s="56"/>
      <c r="C72" s="153"/>
      <c r="D72" s="152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 ht="14.25" x14ac:dyDescent="0.25">
      <c r="A73" s="56"/>
      <c r="C73" s="153"/>
      <c r="D73" s="152"/>
      <c r="N73" s="59"/>
      <c r="O73" s="59"/>
      <c r="P73" s="59"/>
      <c r="Q73" s="59"/>
      <c r="R73" s="59"/>
      <c r="S73" s="59"/>
      <c r="T73" s="59"/>
      <c r="U73" s="59"/>
      <c r="V73" s="59"/>
      <c r="W73" s="59"/>
    </row>
    <row r="74" spans="1:23" s="1" customFormat="1" ht="23.25" customHeight="1" x14ac:dyDescent="0.25">
      <c r="A74" s="11" t="s">
        <v>116</v>
      </c>
      <c r="C74" s="159"/>
      <c r="D74" s="162"/>
      <c r="E74" s="160"/>
      <c r="H74" s="159"/>
      <c r="I74" s="160"/>
      <c r="J74" s="162"/>
      <c r="K74" s="160"/>
    </row>
    <row r="75" spans="1:23" s="1" customFormat="1" x14ac:dyDescent="0.25">
      <c r="C75" s="157" t="s">
        <v>117</v>
      </c>
      <c r="E75" s="158" t="s">
        <v>119</v>
      </c>
      <c r="H75" s="161" t="s">
        <v>118</v>
      </c>
      <c r="I75" s="158"/>
      <c r="K75" s="158" t="s">
        <v>119</v>
      </c>
    </row>
    <row r="76" spans="1:23" s="1" customFormat="1" ht="23.25" customHeight="1" x14ac:dyDescent="0.25">
      <c r="C76" s="159"/>
      <c r="D76" s="162"/>
      <c r="E76" s="160"/>
      <c r="H76" s="159"/>
      <c r="I76" s="162"/>
      <c r="J76" s="162"/>
      <c r="K76" s="160"/>
    </row>
    <row r="77" spans="1:23" s="1" customFormat="1" x14ac:dyDescent="0.25">
      <c r="C77" s="157" t="s">
        <v>121</v>
      </c>
      <c r="E77" s="158" t="s">
        <v>119</v>
      </c>
      <c r="H77" s="163" t="s">
        <v>120</v>
      </c>
      <c r="K77" s="158" t="s">
        <v>119</v>
      </c>
    </row>
    <row r="78" spans="1:23" ht="14.25" x14ac:dyDescent="0.25">
      <c r="A78" s="56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</row>
    <row r="79" spans="1:23" ht="14.25" x14ac:dyDescent="0.25">
      <c r="A79" s="56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</row>
    <row r="80" spans="1:23" ht="14.25" x14ac:dyDescent="0.25">
      <c r="A80" s="56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</row>
    <row r="81" spans="1:23" ht="14.25" x14ac:dyDescent="0.25">
      <c r="A81" s="56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</row>
    <row r="82" spans="1:23" ht="14.25" x14ac:dyDescent="0.25">
      <c r="A82" s="56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</row>
    <row r="83" spans="1:23" ht="14.25" x14ac:dyDescent="0.25">
      <c r="A83" s="56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</row>
    <row r="84" spans="1:23" ht="14.25" x14ac:dyDescent="0.25">
      <c r="A84" s="56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</row>
    <row r="85" spans="1:23" ht="14.25" x14ac:dyDescent="0.25">
      <c r="A85" s="56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</row>
  </sheetData>
  <sheetProtection algorithmName="SHA-512" hashValue="yai30OZfRIDcoIsrMRq5CbZotedz9IWv6ERK67QBiJm2jq1Iu0wfHKARd0tRMiYXEys1mbYA5GDCY8WE7xEfJw==" saltValue="Zwh3MoRYVTc3MGDmmk4vnQ==" spinCount="100000" sheet="1" objects="1" scenarios="1"/>
  <dataConsolidate/>
  <mergeCells count="10">
    <mergeCell ref="W7:W8"/>
    <mergeCell ref="T7:T8"/>
    <mergeCell ref="V7:V8"/>
    <mergeCell ref="E7:J7"/>
    <mergeCell ref="K7:K8"/>
    <mergeCell ref="D7:D8"/>
    <mergeCell ref="S7:S8"/>
    <mergeCell ref="L7:L8"/>
    <mergeCell ref="U7:U8"/>
    <mergeCell ref="C7:C9"/>
  </mergeCells>
  <conditionalFormatting sqref="L67">
    <cfRule type="cellIs" dxfId="36" priority="53" operator="equal">
      <formula>0</formula>
    </cfRule>
  </conditionalFormatting>
  <conditionalFormatting sqref="K20">
    <cfRule type="cellIs" dxfId="35" priority="52" operator="equal">
      <formula>0</formula>
    </cfRule>
  </conditionalFormatting>
  <conditionalFormatting sqref="K67">
    <cfRule type="cellIs" dxfId="34" priority="51" operator="equal">
      <formula>0</formula>
    </cfRule>
  </conditionalFormatting>
  <conditionalFormatting sqref="S20">
    <cfRule type="cellIs" dxfId="33" priority="50" operator="equal">
      <formula>0</formula>
    </cfRule>
  </conditionalFormatting>
  <conditionalFormatting sqref="U11:U18">
    <cfRule type="cellIs" dxfId="32" priority="49" operator="lessThan">
      <formula>0</formula>
    </cfRule>
  </conditionalFormatting>
  <conditionalFormatting sqref="V16">
    <cfRule type="cellIs" dxfId="31" priority="15" operator="lessThan">
      <formula>0</formula>
    </cfRule>
  </conditionalFormatting>
  <conditionalFormatting sqref="W11:W18">
    <cfRule type="cellIs" dxfId="30" priority="36" operator="lessThan">
      <formula>0</formula>
    </cfRule>
  </conditionalFormatting>
  <conditionalFormatting sqref="W11:W18">
    <cfRule type="cellIs" dxfId="29" priority="32" operator="equal">
      <formula>0</formula>
    </cfRule>
  </conditionalFormatting>
  <conditionalFormatting sqref="W21:W65">
    <cfRule type="cellIs" dxfId="28" priority="30" operator="lessThan">
      <formula>0</formula>
    </cfRule>
  </conditionalFormatting>
  <conditionalFormatting sqref="W21:W65">
    <cfRule type="cellIs" dxfId="27" priority="29" operator="equal">
      <formula>0</formula>
    </cfRule>
  </conditionalFormatting>
  <conditionalFormatting sqref="V11">
    <cfRule type="cellIs" dxfId="26" priority="5" operator="lessThan">
      <formula>0</formula>
    </cfRule>
  </conditionalFormatting>
  <conditionalFormatting sqref="T20">
    <cfRule type="cellIs" dxfId="25" priority="25" operator="equal">
      <formula>0</formula>
    </cfRule>
  </conditionalFormatting>
  <conditionalFormatting sqref="U21:U65">
    <cfRule type="cellIs" dxfId="24" priority="24" operator="lessThan">
      <formula>0</formula>
    </cfRule>
  </conditionalFormatting>
  <conditionalFormatting sqref="V21:V65">
    <cfRule type="cellIs" dxfId="23" priority="21" operator="lessThan">
      <formula>0</formula>
    </cfRule>
  </conditionalFormatting>
  <conditionalFormatting sqref="V21:V65">
    <cfRule type="cellIs" dxfId="22" priority="20" operator="equal">
      <formula>0</formula>
    </cfRule>
  </conditionalFormatting>
  <conditionalFormatting sqref="V18">
    <cfRule type="cellIs" dxfId="21" priority="19" operator="lessThan">
      <formula>0</formula>
    </cfRule>
  </conditionalFormatting>
  <conditionalFormatting sqref="V18">
    <cfRule type="cellIs" dxfId="20" priority="18" operator="equal">
      <formula>0</formula>
    </cfRule>
  </conditionalFormatting>
  <conditionalFormatting sqref="V17">
    <cfRule type="cellIs" dxfId="19" priority="17" operator="lessThan">
      <formula>0</formula>
    </cfRule>
  </conditionalFormatting>
  <conditionalFormatting sqref="V17">
    <cfRule type="cellIs" dxfId="18" priority="16" operator="equal">
      <formula>0</formula>
    </cfRule>
  </conditionalFormatting>
  <conditionalFormatting sqref="V16">
    <cfRule type="cellIs" dxfId="17" priority="14" operator="equal">
      <formula>0</formula>
    </cfRule>
  </conditionalFormatting>
  <conditionalFormatting sqref="V15">
    <cfRule type="cellIs" dxfId="16" priority="13" operator="lessThan">
      <formula>0</formula>
    </cfRule>
  </conditionalFormatting>
  <conditionalFormatting sqref="V15">
    <cfRule type="cellIs" dxfId="15" priority="12" operator="equal">
      <formula>0</formula>
    </cfRule>
  </conditionalFormatting>
  <conditionalFormatting sqref="V14">
    <cfRule type="cellIs" dxfId="14" priority="11" operator="lessThan">
      <formula>0</formula>
    </cfRule>
  </conditionalFormatting>
  <conditionalFormatting sqref="V14">
    <cfRule type="cellIs" dxfId="13" priority="10" operator="equal">
      <formula>0</formula>
    </cfRule>
  </conditionalFormatting>
  <conditionalFormatting sqref="V13">
    <cfRule type="cellIs" dxfId="12" priority="9" operator="lessThan">
      <formula>0</formula>
    </cfRule>
  </conditionalFormatting>
  <conditionalFormatting sqref="V13">
    <cfRule type="cellIs" dxfId="11" priority="8" operator="equal">
      <formula>0</formula>
    </cfRule>
  </conditionalFormatting>
  <conditionalFormatting sqref="V12">
    <cfRule type="cellIs" dxfId="10" priority="7" operator="lessThan">
      <formula>0</formula>
    </cfRule>
  </conditionalFormatting>
  <conditionalFormatting sqref="V12">
    <cfRule type="cellIs" dxfId="9" priority="6" operator="equal">
      <formula>0</formula>
    </cfRule>
  </conditionalFormatting>
  <conditionalFormatting sqref="V11">
    <cfRule type="cellIs" dxfId="8" priority="4" operator="equal">
      <formula>0</formula>
    </cfRule>
  </conditionalFormatting>
  <conditionalFormatting sqref="J5 G5">
    <cfRule type="cellIs" dxfId="7" priority="3" operator="equal">
      <formula>0</formula>
    </cfRule>
  </conditionalFormatting>
  <conditionalFormatting sqref="M2:M3 J2:J3 G2:G3">
    <cfRule type="cellIs" dxfId="6" priority="2" operator="equal">
      <formula>0</formula>
    </cfRule>
  </conditionalFormatting>
  <conditionalFormatting sqref="M5">
    <cfRule type="cellIs" dxfId="5" priority="1" operator="equal">
      <formula>0</formula>
    </cfRule>
  </conditionalFormatting>
  <dataValidations count="2">
    <dataValidation type="list" allowBlank="1" showInputMessage="1" showErrorMessage="1" sqref="C11:C18" xr:uid="{00000000-0002-0000-0300-000000000000}">
      <formula1>"Staff Paying, Staff Comp, Chaperone Paying, Chaperone Comp"</formula1>
    </dataValidation>
    <dataValidation type="list" allowBlank="1" showInputMessage="1" showErrorMessage="1" sqref="C21:C65" xr:uid="{00000000-0002-0000-0300-000001000000}">
      <formula1>"Student Paying, Student Other"</formula1>
    </dataValidation>
  </dataValidations>
  <pageMargins left="0.7" right="0.7" top="0.75" bottom="0.97916666666666696" header="0.3" footer="0.3"/>
  <pageSetup paperSize="17" scale="84" orientation="landscape" r:id="rId1"/>
  <headerFooter>
    <oddHeader>&amp;C&amp;14MHPSD - Travel Trip Accounting Template</oddHeader>
    <oddFooter>&amp;L&amp;Z&amp;F\&amp;A
&amp;R&amp;D</oddFooter>
  </headerFooter>
  <rowBreaks count="2" manualBreakCount="2">
    <brk id="37" max="22" man="1"/>
    <brk id="65" max="22" man="1"/>
  </rowBreaks>
  <colBreaks count="1" manualBreakCount="1">
    <brk id="19" max="72" man="1"/>
  </colBreaks>
  <ignoredErrors>
    <ignoredError sqref="D19:J20 D31:J65 D21:D23 D24 D25 D26 D27 D28 D29 D30 M12:R16 D12:D18 M19:R65 R11" unlockedFormula="1"/>
    <ignoredError sqref="K11:K12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0"/>
  <sheetViews>
    <sheetView zoomScaleNormal="100" workbookViewId="0">
      <selection activeCell="A5" sqref="A5:B5"/>
    </sheetView>
  </sheetViews>
  <sheetFormatPr defaultColWidth="9.140625" defaultRowHeight="15" x14ac:dyDescent="0.25"/>
  <cols>
    <col min="1" max="1" width="10" style="168" customWidth="1"/>
    <col min="2" max="2" width="6.42578125" style="168" customWidth="1"/>
    <col min="3" max="3" width="22.28515625" style="168" customWidth="1"/>
    <col min="4" max="4" width="12.42578125" style="168" customWidth="1"/>
    <col min="5" max="16384" width="9.140625" style="168"/>
  </cols>
  <sheetData>
    <row r="1" spans="1:4" ht="15.75" x14ac:dyDescent="0.25">
      <c r="A1" s="164"/>
      <c r="B1" s="165" t="s">
        <v>15</v>
      </c>
      <c r="C1" s="166">
        <f>'1. Cost Details by Group'!C1</f>
        <v>0</v>
      </c>
      <c r="D1" s="167"/>
    </row>
    <row r="2" spans="1:4" ht="15.75" x14ac:dyDescent="0.25">
      <c r="A2" s="164"/>
      <c r="B2" s="165" t="s">
        <v>95</v>
      </c>
      <c r="C2" s="166">
        <f>'1. Cost Details by Group'!C2</f>
        <v>0</v>
      </c>
      <c r="D2" s="167"/>
    </row>
    <row r="3" spans="1:4" ht="15.75" x14ac:dyDescent="0.25">
      <c r="A3" s="164"/>
      <c r="B3" s="165" t="s">
        <v>16</v>
      </c>
      <c r="C3" s="166">
        <f>'1. Cost Details by Group'!C3</f>
        <v>0</v>
      </c>
      <c r="D3" s="167"/>
    </row>
    <row r="4" spans="1:4" ht="15.75" x14ac:dyDescent="0.25">
      <c r="A4" s="164"/>
      <c r="B4" s="165"/>
      <c r="C4" s="165"/>
      <c r="D4" s="167"/>
    </row>
    <row r="5" spans="1:4" ht="15.75" x14ac:dyDescent="0.25">
      <c r="A5" s="227" t="s">
        <v>47</v>
      </c>
      <c r="B5" s="228"/>
      <c r="C5" s="189">
        <f>IF(A5=0,0,VLOOKUP(A5,'3. Details by Traveller'!A:B,'3. Details by Traveller'!B6,FALSE))</f>
        <v>0</v>
      </c>
      <c r="D5" s="167"/>
    </row>
    <row r="6" spans="1:4" ht="15.75" x14ac:dyDescent="0.25">
      <c r="A6" s="164"/>
      <c r="B6" s="164"/>
      <c r="C6" s="164"/>
      <c r="D6" s="167"/>
    </row>
    <row r="7" spans="1:4" ht="15.75" x14ac:dyDescent="0.25">
      <c r="A7" s="164"/>
      <c r="B7" s="164"/>
      <c r="C7" s="169" t="s">
        <v>14</v>
      </c>
      <c r="D7" s="170" t="s">
        <v>0</v>
      </c>
    </row>
    <row r="8" spans="1:4" ht="15.75" x14ac:dyDescent="0.25">
      <c r="A8" s="171" t="s">
        <v>35</v>
      </c>
      <c r="B8" s="164"/>
      <c r="C8" s="164"/>
      <c r="D8" s="167"/>
    </row>
    <row r="9" spans="1:4" ht="16.5" thickBot="1" x14ac:dyDescent="0.3">
      <c r="A9" s="164"/>
      <c r="B9" s="164"/>
      <c r="C9" s="165" t="s">
        <v>26</v>
      </c>
      <c r="D9" s="173">
        <f>VLOOKUP($A$5,'3. Details by Traveller'!$A:$J,'3. Details by Traveller'!$D$6,FALSE)</f>
        <v>0</v>
      </c>
    </row>
    <row r="10" spans="1:4" ht="16.5" thickTop="1" x14ac:dyDescent="0.25">
      <c r="A10" s="164"/>
      <c r="B10" s="164"/>
      <c r="C10" s="165"/>
      <c r="D10" s="172"/>
    </row>
    <row r="11" spans="1:4" ht="15.75" x14ac:dyDescent="0.25">
      <c r="A11" s="171" t="s">
        <v>129</v>
      </c>
      <c r="B11" s="164"/>
      <c r="C11" s="164"/>
      <c r="D11" s="173"/>
    </row>
    <row r="12" spans="1:4" ht="15.75" x14ac:dyDescent="0.25">
      <c r="A12" s="171"/>
      <c r="B12" s="164"/>
      <c r="C12" s="174" t="str">
        <f>'3. Details by Traveller'!E$8</f>
        <v>Fundraiser 1</v>
      </c>
      <c r="D12" s="173">
        <f>VLOOKUP($A$5,'3. Details by Traveller'!$A:$J,'3. Details by Traveller'!$E$6,FALSE)</f>
        <v>0</v>
      </c>
    </row>
    <row r="13" spans="1:4" ht="15.75" x14ac:dyDescent="0.25">
      <c r="A13" s="171"/>
      <c r="B13" s="164"/>
      <c r="C13" s="174" t="str">
        <f>'3. Details by Traveller'!F$8</f>
        <v>Fundraiser 2</v>
      </c>
      <c r="D13" s="173">
        <f>VLOOKUP($A$5,'3. Details by Traveller'!$A:$J,'3. Details by Traveller'!$F$6,FALSE)</f>
        <v>0</v>
      </c>
    </row>
    <row r="14" spans="1:4" ht="15.75" x14ac:dyDescent="0.25">
      <c r="A14" s="171"/>
      <c r="B14" s="164"/>
      <c r="C14" s="174" t="str">
        <f>'3. Details by Traveller'!G$8</f>
        <v>Fundraiser 3</v>
      </c>
      <c r="D14" s="173">
        <f>VLOOKUP($A$5,'3. Details by Traveller'!$A:$J,'3. Details by Traveller'!$G$6,FALSE)</f>
        <v>0</v>
      </c>
    </row>
    <row r="15" spans="1:4" ht="15.75" x14ac:dyDescent="0.25">
      <c r="A15" s="171"/>
      <c r="B15" s="164"/>
      <c r="C15" s="174" t="str">
        <f>'3. Details by Traveller'!H$8</f>
        <v>Fundraiser 4</v>
      </c>
      <c r="D15" s="173">
        <f>VLOOKUP($A$5,'3. Details by Traveller'!$A:$J,'3. Details by Traveller'!$H$6,FALSE)</f>
        <v>0</v>
      </c>
    </row>
    <row r="16" spans="1:4" ht="15.75" x14ac:dyDescent="0.25">
      <c r="A16" s="171"/>
      <c r="B16" s="164"/>
      <c r="C16" s="174" t="str">
        <f>'3. Details by Traveller'!I$8</f>
        <v>Fundraiser 5</v>
      </c>
      <c r="D16" s="173">
        <f>VLOOKUP($A$5,'3. Details by Traveller'!$A:$J,'3. Details by Traveller'!$I$6,FALSE)</f>
        <v>0</v>
      </c>
    </row>
    <row r="17" spans="1:4" ht="15.75" x14ac:dyDescent="0.25">
      <c r="A17" s="171"/>
      <c r="B17" s="164"/>
      <c r="C17" s="174" t="str">
        <f>'3. Details by Traveller'!J$8</f>
        <v>Fundraiser 6</v>
      </c>
      <c r="D17" s="175">
        <f>VLOOKUP($A$5,'3. Details by Traveller'!$A:$J,'3. Details by Traveller'!$J$6,FALSE)</f>
        <v>0</v>
      </c>
    </row>
    <row r="18" spans="1:4" ht="15.75" x14ac:dyDescent="0.25">
      <c r="A18" s="171"/>
      <c r="B18" s="164"/>
      <c r="C18" s="176" t="s">
        <v>36</v>
      </c>
      <c r="D18" s="173">
        <f>SUM(D12:D17)</f>
        <v>0</v>
      </c>
    </row>
    <row r="19" spans="1:4" ht="15.75" x14ac:dyDescent="0.25">
      <c r="A19" s="171" t="s">
        <v>130</v>
      </c>
      <c r="B19" s="164"/>
      <c r="C19" s="164"/>
      <c r="D19" s="173"/>
    </row>
    <row r="20" spans="1:4" ht="15.75" x14ac:dyDescent="0.25">
      <c r="A20" s="171"/>
      <c r="B20" s="164"/>
      <c r="C20" s="174" t="str">
        <f>'3. Details by Traveller'!M$7</f>
        <v>Deposit 1</v>
      </c>
      <c r="D20" s="173">
        <f>VLOOKUP($A$5,'3. Details by Traveller'!$A:$R,'3. Details by Traveller'!$M$6,FALSE)</f>
        <v>0</v>
      </c>
    </row>
    <row r="21" spans="1:4" ht="15.75" x14ac:dyDescent="0.25">
      <c r="A21" s="171"/>
      <c r="B21" s="164"/>
      <c r="C21" s="174" t="str">
        <f>'3. Details by Traveller'!N$7</f>
        <v>Deposit 2</v>
      </c>
      <c r="D21" s="173">
        <f>VLOOKUP($A$5,'3. Details by Traveller'!$A:$R,'3. Details by Traveller'!$N$6,FALSE)</f>
        <v>0</v>
      </c>
    </row>
    <row r="22" spans="1:4" ht="15.75" x14ac:dyDescent="0.25">
      <c r="A22" s="171"/>
      <c r="B22" s="164"/>
      <c r="C22" s="174" t="str">
        <f>'3. Details by Traveller'!O$7</f>
        <v>Deposit 3</v>
      </c>
      <c r="D22" s="173">
        <f>VLOOKUP($A$5,'3. Details by Traveller'!$A:$R,'3. Details by Traveller'!$O$6,FALSE)</f>
        <v>0</v>
      </c>
    </row>
    <row r="23" spans="1:4" ht="15.75" x14ac:dyDescent="0.25">
      <c r="A23" s="171"/>
      <c r="B23" s="164"/>
      <c r="C23" s="174" t="str">
        <f>'3. Details by Traveller'!P$7</f>
        <v>Deposit 4</v>
      </c>
      <c r="D23" s="173">
        <f>VLOOKUP($A$5,'3. Details by Traveller'!$A:$R,'3. Details by Traveller'!$P$6,FALSE)</f>
        <v>0</v>
      </c>
    </row>
    <row r="24" spans="1:4" ht="15.75" x14ac:dyDescent="0.25">
      <c r="A24" s="171"/>
      <c r="B24" s="164"/>
      <c r="C24" s="174" t="str">
        <f>'3. Details by Traveller'!Q$7</f>
        <v>Deposit 5</v>
      </c>
      <c r="D24" s="173">
        <f>VLOOKUP($A$5,'3. Details by Traveller'!$A:$R,'3. Details by Traveller'!$Q$6,FALSE)</f>
        <v>0</v>
      </c>
    </row>
    <row r="25" spans="1:4" ht="15.75" x14ac:dyDescent="0.25">
      <c r="A25" s="171"/>
      <c r="B25" s="164"/>
      <c r="C25" s="174" t="str">
        <f>'3. Details by Traveller'!R$7</f>
        <v>Deposit 6</v>
      </c>
      <c r="D25" s="175">
        <f>VLOOKUP($A$5,'3. Details by Traveller'!$A:$R,'3. Details by Traveller'!$R$6,FALSE)</f>
        <v>0</v>
      </c>
    </row>
    <row r="26" spans="1:4" ht="15.75" x14ac:dyDescent="0.25">
      <c r="A26" s="171"/>
      <c r="B26" s="164"/>
      <c r="C26" s="176" t="s">
        <v>99</v>
      </c>
      <c r="D26" s="177">
        <f>SUM(D20:D25)</f>
        <v>0</v>
      </c>
    </row>
    <row r="27" spans="1:4" ht="15.75" x14ac:dyDescent="0.25">
      <c r="A27" s="171"/>
      <c r="B27" s="164"/>
      <c r="C27" s="176" t="s">
        <v>131</v>
      </c>
      <c r="D27" s="178">
        <f>D18+D26</f>
        <v>0</v>
      </c>
    </row>
    <row r="28" spans="1:4" ht="15.75" x14ac:dyDescent="0.25">
      <c r="A28" s="164"/>
      <c r="B28" s="164"/>
      <c r="C28" s="165"/>
      <c r="D28" s="179"/>
    </row>
    <row r="29" spans="1:4" ht="15.75" x14ac:dyDescent="0.25">
      <c r="A29" s="164"/>
      <c r="B29" s="164"/>
      <c r="C29" s="180" t="s">
        <v>102</v>
      </c>
      <c r="D29" s="181">
        <f>VLOOKUP($A$5,'3. Details by Traveller'!$A:$W,'3. Details by Traveller'!$V$6,FALSE)</f>
        <v>0</v>
      </c>
    </row>
    <row r="30" spans="1:4" ht="15.75" x14ac:dyDescent="0.25">
      <c r="A30" s="164"/>
      <c r="B30" s="164"/>
      <c r="C30" s="165" t="s">
        <v>132</v>
      </c>
      <c r="D30" s="181">
        <f>VLOOKUP($A$5,'3. Details by Traveller'!$A:$W,'3. Details by Traveller'!$W$6,FALSE)</f>
        <v>0</v>
      </c>
    </row>
  </sheetData>
  <sheetProtection algorithmName="SHA-512" hashValue="gmSWp2sOnVO3CyMcejSyJtXzDVxRLpWzC6S9ZF7lP1KlxM3ylXSY965Tpx+SpqI9nl22XWsQiJiGIf/dKKDO9w==" saltValue="yhtYhdi/qxbq+btPfMeZjg==" spinCount="100000" sheet="1" objects="1" scenarios="1"/>
  <mergeCells count="1">
    <mergeCell ref="A5:B5"/>
  </mergeCells>
  <conditionalFormatting sqref="C5">
    <cfRule type="cellIs" dxfId="4" priority="5" operator="equal">
      <formula>0</formula>
    </cfRule>
  </conditionalFormatting>
  <conditionalFormatting sqref="D29">
    <cfRule type="cellIs" dxfId="3" priority="4" operator="greaterThan">
      <formula>0</formula>
    </cfRule>
  </conditionalFormatting>
  <conditionalFormatting sqref="D30">
    <cfRule type="cellIs" dxfId="2" priority="3" operator="greaterThan">
      <formula>0</formula>
    </cfRule>
  </conditionalFormatting>
  <conditionalFormatting sqref="C2:C3">
    <cfRule type="cellIs" dxfId="1" priority="2" operator="equal">
      <formula>0</formula>
    </cfRule>
  </conditionalFormatting>
  <conditionalFormatting sqref="C1">
    <cfRule type="cellIs" dxfId="0" priority="1" operator="equal">
      <formula>0</formula>
    </cfRule>
  </conditionalFormatting>
  <dataValidations count="1">
    <dataValidation type="list" allowBlank="1" showInputMessage="1" showErrorMessage="1" sqref="A5" xr:uid="{00000000-0002-0000-0400-000000000000}">
      <formula1>TravelNumber</formula1>
    </dataValidation>
  </dataValidations>
  <pageMargins left="0.7" right="0.7" top="0.75" bottom="0.75" header="0.3" footer="0.3"/>
  <pageSetup scale="130" orientation="portrait" r:id="rId1"/>
  <headerFooter>
    <oddHeader>&amp;CMHPSD - Travel Trip Accounting Breakdown by Individual Traveller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8AC10E600D84CA54ABD227073AC41" ma:contentTypeVersion="15" ma:contentTypeDescription="Create a new document." ma:contentTypeScope="" ma:versionID="dc4e6e2090717195d7c6942fe1e300c9">
  <xsd:schema xmlns:xsd="http://www.w3.org/2001/XMLSchema" xmlns:xs="http://www.w3.org/2001/XMLSchema" xmlns:p="http://schemas.microsoft.com/office/2006/metadata/properties" xmlns:ns2="c440e98f-be0f-421a-90d7-69f3dc1b9065" xmlns:ns3="bb009298-430f-4f24-865e-d9489be7ffa5" targetNamespace="http://schemas.microsoft.com/office/2006/metadata/properties" ma:root="true" ma:fieldsID="fff1882ead668e1a9f4f17d8364dd06f" ns2:_="" ns3:_="">
    <xsd:import namespace="c440e98f-be0f-421a-90d7-69f3dc1b9065"/>
    <xsd:import namespace="bb009298-430f-4f24-865e-d9489be7f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e98f-be0f-421a-90d7-69f3dc1b9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daec7a-98fa-48bf-a079-6eb2b8b01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09298-430f-4f24-865e-d9489be7ffa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09c109-c689-4737-8cc4-14c31e43e76a}" ma:internalName="TaxCatchAll" ma:showField="CatchAllData" ma:web="bb009298-430f-4f24-865e-d9489be7f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40e98f-be0f-421a-90d7-69f3dc1b9065">
      <Terms xmlns="http://schemas.microsoft.com/office/infopath/2007/PartnerControls"/>
    </lcf76f155ced4ddcb4097134ff3c332f>
    <TaxCatchAll xmlns="bb009298-430f-4f24-865e-d9489be7ffa5" xsi:nil="true"/>
  </documentManagement>
</p:properties>
</file>

<file path=customXml/itemProps1.xml><?xml version="1.0" encoding="utf-8"?>
<ds:datastoreItem xmlns:ds="http://schemas.openxmlformats.org/officeDocument/2006/customXml" ds:itemID="{9E150393-545D-48FF-B989-5F054B084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0e98f-be0f-421a-90d7-69f3dc1b9065"/>
    <ds:schemaRef ds:uri="bb009298-430f-4f24-865e-d9489be7f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02D5C2-D5F5-403D-B733-0F91D4D0FB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CF9A4-9039-4F86-A8A5-9D846B3F9C75}">
  <ds:schemaRefs>
    <ds:schemaRef ds:uri="http://schemas.microsoft.com/office/2006/metadata/properties"/>
    <ds:schemaRef ds:uri="http://schemas.microsoft.com/office/infopath/2007/PartnerControls"/>
    <ds:schemaRef ds:uri="c440e98f-be0f-421a-90d7-69f3dc1b9065"/>
    <ds:schemaRef ds:uri="bb009298-430f-4f24-865e-d9489be7ff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1. Cost Details by Group</vt:lpstr>
      <vt:lpstr>2. Financial Summary</vt:lpstr>
      <vt:lpstr>3. Details by Traveller</vt:lpstr>
      <vt:lpstr>4. Individual Breakdown</vt:lpstr>
      <vt:lpstr>'3. Details by Traveller'!Print_Area</vt:lpstr>
      <vt:lpstr>'1. Cost Details by Group'!Print_Titles</vt:lpstr>
      <vt:lpstr>'3. Details by Traveller'!Print_Titles</vt:lpstr>
      <vt:lpstr>TravelNumber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Dulle</dc:creator>
  <cp:lastModifiedBy>Marley Steinwandt</cp:lastModifiedBy>
  <cp:lastPrinted>2023-01-26T22:11:01Z</cp:lastPrinted>
  <dcterms:created xsi:type="dcterms:W3CDTF">2018-03-21T17:10:36Z</dcterms:created>
  <dcterms:modified xsi:type="dcterms:W3CDTF">2023-01-26T22:31:26Z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0x0101008918AC10E600D84CA54ABD227073AC41</vt:lpwstr>
  </property>
</Properties>
</file>